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60" yWindow="15" windowWidth="11340" windowHeight="7560"/>
  </bookViews>
  <sheets>
    <sheet name="allometry model predictions" sheetId="1" r:id="rId1"/>
    <sheet name="regression parameters" sheetId="4" r:id="rId2"/>
  </sheets>
  <calcPr calcId="125725"/>
</workbook>
</file>

<file path=xl/calcChain.xml><?xml version="1.0" encoding="utf-8"?>
<calcChain xmlns="http://schemas.openxmlformats.org/spreadsheetml/2006/main">
  <c r="F8" i="1"/>
  <c r="F16"/>
  <c r="F13"/>
  <c r="F10"/>
  <c r="F15" l="1"/>
  <c r="F17"/>
  <c r="F12"/>
  <c r="F18" l="1"/>
  <c r="F14"/>
  <c r="F11"/>
</calcChain>
</file>

<file path=xl/comments1.xml><?xml version="1.0" encoding="utf-8"?>
<comments xmlns="http://schemas.openxmlformats.org/spreadsheetml/2006/main">
  <authors>
    <author>Greg</author>
    <author>ghood</author>
  </authors>
  <commentList>
    <comment ref="B5" authorId="0">
      <text>
        <r>
          <rPr>
            <b/>
            <sz val="8"/>
            <color indexed="12"/>
            <rFont val="Tahoma"/>
            <family val="2"/>
          </rPr>
          <t>Parameters for various channel metrics are on the next worksheet, "regression parameters"
The parameter list values should be populated with the values found in the next worksheet for the appropriate river delta system.</t>
        </r>
      </text>
    </comment>
    <comment ref="F7" authorId="0">
      <text>
        <r>
          <rPr>
            <b/>
            <sz val="9"/>
            <color indexed="81"/>
            <rFont val="Tahoma"/>
            <family val="2"/>
          </rPr>
          <t>Units are metric: 
ha  for area
m for length
Typical metrics are total channel length (m), total channel surface area (ha), channel count, etc.
See next worksheet.</t>
        </r>
      </text>
    </comment>
    <comment ref="A8" authorId="0">
      <text>
        <r>
          <rPr>
            <b/>
            <sz val="9"/>
            <color indexed="81"/>
            <rFont val="Tahoma"/>
            <family val="2"/>
          </rPr>
          <t>N = sample size of observed marsh islands from which regression relationship was derived</t>
        </r>
      </text>
    </comment>
    <comment ref="E8" authorId="1">
      <text>
        <r>
          <rPr>
            <b/>
            <sz val="8"/>
            <color indexed="10"/>
            <rFont val="Tahoma"/>
            <family val="2"/>
          </rPr>
          <t>Enter the area (hectares) to be restored.  1 ha = 2.471 ac</t>
        </r>
      </text>
    </comment>
    <comment ref="A11" authorId="0">
      <text>
        <r>
          <rPr>
            <b/>
            <sz val="9"/>
            <color indexed="81"/>
            <rFont val="Tahoma"/>
            <family val="2"/>
          </rPr>
          <t>sums of squared deviations from the mean for X, notation follows Zar 1984</t>
        </r>
      </text>
    </comment>
  </commentList>
</comments>
</file>

<file path=xl/sharedStrings.xml><?xml version="1.0" encoding="utf-8"?>
<sst xmlns="http://schemas.openxmlformats.org/spreadsheetml/2006/main" count="197" uniqueCount="85">
  <si>
    <t>be restored (ha)</t>
  </si>
  <si>
    <t xml:space="preserve">Marsh Area to </t>
  </si>
  <si>
    <t>Predicted</t>
  </si>
  <si>
    <t>90% CL (+/-)</t>
  </si>
  <si>
    <t>upper 90% CL</t>
  </si>
  <si>
    <t>lower 90% CL</t>
  </si>
  <si>
    <t>95% CL (+/-)</t>
  </si>
  <si>
    <t>upper 95% CL</t>
  </si>
  <si>
    <t>lower 95% CL</t>
  </si>
  <si>
    <t>80% CL (+/-)</t>
  </si>
  <si>
    <t>upper 80% CL</t>
  </si>
  <si>
    <t>lower 80% CL</t>
  </si>
  <si>
    <t>a =</t>
  </si>
  <si>
    <t>Parameter list</t>
  </si>
  <si>
    <t>b =</t>
  </si>
  <si>
    <t>value</t>
  </si>
  <si>
    <t>N</t>
  </si>
  <si>
    <t>N =</t>
  </si>
  <si>
    <t>residual MSS =</t>
  </si>
  <si>
    <t>mean X =</t>
  </si>
  <si>
    <r>
      <t>Σx</t>
    </r>
    <r>
      <rPr>
        <vertAlign val="superscript"/>
        <sz val="10"/>
        <rFont val="Arial"/>
        <family val="2"/>
      </rPr>
      <t>2</t>
    </r>
    <r>
      <rPr>
        <sz val="10"/>
        <rFont val="Arial"/>
        <family val="2"/>
      </rPr>
      <t xml:space="preserve"> =</t>
    </r>
  </si>
  <si>
    <t>Note: For reference to methodology consult Zar, JH. 1984.  Biostatistical Analysis, 2nd edition, eqn. 17.29</t>
  </si>
  <si>
    <t>Metric</t>
  </si>
  <si>
    <t>Site</t>
  </si>
  <si>
    <t>a</t>
  </si>
  <si>
    <t>b</t>
  </si>
  <si>
    <t>Residual MSS</t>
  </si>
  <si>
    <t>Mean X</t>
  </si>
  <si>
    <r>
      <t>Σx</t>
    </r>
    <r>
      <rPr>
        <vertAlign val="superscript"/>
        <sz val="11"/>
        <rFont val="Calibri"/>
        <family val="2"/>
      </rPr>
      <t>2</t>
    </r>
  </si>
  <si>
    <t>Outlet count</t>
  </si>
  <si>
    <t>NF Skagit</t>
  </si>
  <si>
    <r>
      <t>0.06515</t>
    </r>
    <r>
      <rPr>
        <vertAlign val="superscript"/>
        <sz val="11"/>
        <rFont val="Calibri"/>
        <family val="2"/>
      </rPr>
      <t>a</t>
    </r>
  </si>
  <si>
    <t>SF Skagit</t>
  </si>
  <si>
    <r>
      <t>0.06466</t>
    </r>
    <r>
      <rPr>
        <vertAlign val="superscript"/>
        <sz val="11"/>
        <rFont val="Calibri"/>
        <family val="2"/>
      </rPr>
      <t>b</t>
    </r>
  </si>
  <si>
    <t>Nooksack</t>
  </si>
  <si>
    <r>
      <t>0.09201</t>
    </r>
    <r>
      <rPr>
        <vertAlign val="superscript"/>
        <sz val="11"/>
        <rFont val="Calibri"/>
        <family val="2"/>
      </rPr>
      <t>c</t>
    </r>
  </si>
  <si>
    <t>Stillaguamish</t>
  </si>
  <si>
    <t>Snohomish</t>
  </si>
  <si>
    <t>Lagoons</t>
  </si>
  <si>
    <t>Skokomish</t>
  </si>
  <si>
    <t>Hamma-Hamma</t>
  </si>
  <si>
    <t>Duckabush</t>
  </si>
  <si>
    <t>Quilcene</t>
  </si>
  <si>
    <t>Dosewallips</t>
  </si>
  <si>
    <t>Union</t>
  </si>
  <si>
    <t>Nisqually</t>
  </si>
  <si>
    <t>Lummi</t>
  </si>
  <si>
    <t>Total length (m)</t>
  </si>
  <si>
    <r>
      <t>0.07040</t>
    </r>
    <r>
      <rPr>
        <vertAlign val="superscript"/>
        <sz val="11"/>
        <rFont val="Calibri"/>
        <family val="2"/>
      </rPr>
      <t>a</t>
    </r>
  </si>
  <si>
    <r>
      <t>0.07088</t>
    </r>
    <r>
      <rPr>
        <vertAlign val="superscript"/>
        <sz val="11"/>
        <rFont val="Calibri"/>
        <family val="2"/>
      </rPr>
      <t>b</t>
    </r>
  </si>
  <si>
    <r>
      <t>0.14157</t>
    </r>
    <r>
      <rPr>
        <vertAlign val="superscript"/>
        <sz val="11"/>
        <rFont val="Calibri"/>
        <family val="2"/>
      </rPr>
      <t>c</t>
    </r>
  </si>
  <si>
    <r>
      <t>a</t>
    </r>
    <r>
      <rPr>
        <sz val="11"/>
        <rFont val="Calibri"/>
        <family val="2"/>
      </rPr>
      <t xml:space="preserve"> Pooled regression MSS, from ANCOVA</t>
    </r>
  </si>
  <si>
    <r>
      <t>b</t>
    </r>
    <r>
      <rPr>
        <sz val="11"/>
        <rFont val="Calibri"/>
        <family val="2"/>
      </rPr>
      <t xml:space="preserve"> Common regression MSS, from ANCOVA</t>
    </r>
  </si>
  <si>
    <r>
      <t>c</t>
    </r>
    <r>
      <rPr>
        <sz val="11"/>
        <rFont val="Calibri"/>
        <family val="2"/>
      </rPr>
      <t xml:space="preserve"> Total regression MSS, from ANCOVA</t>
    </r>
  </si>
  <si>
    <t>Total area (ha)</t>
  </si>
  <si>
    <r>
      <t>0.12190</t>
    </r>
    <r>
      <rPr>
        <vertAlign val="superscript"/>
        <sz val="11"/>
        <rFont val="Calibri"/>
        <family val="2"/>
      </rPr>
      <t>a</t>
    </r>
  </si>
  <si>
    <r>
      <t>0.13492</t>
    </r>
    <r>
      <rPr>
        <vertAlign val="superscript"/>
        <sz val="11"/>
        <rFont val="Calibri"/>
        <family val="2"/>
      </rPr>
      <t>b</t>
    </r>
  </si>
  <si>
    <r>
      <t>0.24643</t>
    </r>
    <r>
      <rPr>
        <vertAlign val="superscript"/>
        <sz val="11"/>
        <rFont val="Calibri"/>
        <family val="2"/>
      </rPr>
      <t>c</t>
    </r>
  </si>
  <si>
    <t>Total magnitude</t>
  </si>
  <si>
    <r>
      <t>0.10036</t>
    </r>
    <r>
      <rPr>
        <vertAlign val="superscript"/>
        <sz val="11"/>
        <rFont val="Calibri"/>
        <family val="2"/>
      </rPr>
      <t>a</t>
    </r>
  </si>
  <si>
    <r>
      <t>0.09812</t>
    </r>
    <r>
      <rPr>
        <vertAlign val="superscript"/>
        <sz val="11"/>
        <rFont val="Calibri"/>
        <family val="2"/>
      </rPr>
      <t>b</t>
    </r>
  </si>
  <si>
    <r>
      <t>0.17193</t>
    </r>
    <r>
      <rPr>
        <vertAlign val="superscript"/>
        <sz val="11"/>
        <rFont val="Calibri"/>
        <family val="2"/>
      </rPr>
      <t>c</t>
    </r>
  </si>
  <si>
    <t>Largest length (m)</t>
  </si>
  <si>
    <r>
      <t>0.09033</t>
    </r>
    <r>
      <rPr>
        <vertAlign val="superscript"/>
        <sz val="11"/>
        <rFont val="Calibri"/>
        <family val="2"/>
      </rPr>
      <t>a</t>
    </r>
  </si>
  <si>
    <r>
      <t>0.08917</t>
    </r>
    <r>
      <rPr>
        <vertAlign val="superscript"/>
        <sz val="11"/>
        <rFont val="Calibri"/>
        <family val="2"/>
      </rPr>
      <t>b</t>
    </r>
  </si>
  <si>
    <r>
      <t>0.13155</t>
    </r>
    <r>
      <rPr>
        <vertAlign val="superscript"/>
        <sz val="11"/>
        <rFont val="Calibri"/>
        <family val="2"/>
      </rPr>
      <t>c</t>
    </r>
  </si>
  <si>
    <t>Largest area (ha)</t>
  </si>
  <si>
    <r>
      <t>0.17013</t>
    </r>
    <r>
      <rPr>
        <vertAlign val="superscript"/>
        <sz val="11"/>
        <rFont val="Calibri"/>
        <family val="2"/>
      </rPr>
      <t>a</t>
    </r>
  </si>
  <si>
    <r>
      <t>0.18463</t>
    </r>
    <r>
      <rPr>
        <vertAlign val="superscript"/>
        <sz val="11"/>
        <rFont val="Calibri"/>
        <family val="2"/>
      </rPr>
      <t>b</t>
    </r>
  </si>
  <si>
    <r>
      <t>0.26652</t>
    </r>
    <r>
      <rPr>
        <vertAlign val="superscript"/>
        <sz val="11"/>
        <rFont val="Calibri"/>
        <family val="2"/>
      </rPr>
      <t>c</t>
    </r>
  </si>
  <si>
    <t>Largest magnitude</t>
  </si>
  <si>
    <r>
      <t>0.10204</t>
    </r>
    <r>
      <rPr>
        <vertAlign val="superscript"/>
        <sz val="11"/>
        <rFont val="Calibri"/>
        <family val="2"/>
      </rPr>
      <t>a</t>
    </r>
  </si>
  <si>
    <r>
      <t>0.10353</t>
    </r>
    <r>
      <rPr>
        <vertAlign val="superscript"/>
        <sz val="11"/>
        <rFont val="Calibri"/>
        <family val="2"/>
      </rPr>
      <t>b</t>
    </r>
  </si>
  <si>
    <r>
      <t>0.14924</t>
    </r>
    <r>
      <rPr>
        <vertAlign val="superscript"/>
        <sz val="11"/>
        <rFont val="Calibri"/>
        <family val="2"/>
      </rPr>
      <t>c</t>
    </r>
  </si>
  <si>
    <t>Largest, tributary count</t>
  </si>
  <si>
    <r>
      <t>0.06485</t>
    </r>
    <r>
      <rPr>
        <vertAlign val="superscript"/>
        <sz val="11"/>
        <rFont val="Calibri"/>
        <family val="2"/>
      </rPr>
      <t>a</t>
    </r>
  </si>
  <si>
    <r>
      <t>0.06473</t>
    </r>
    <r>
      <rPr>
        <vertAlign val="superscript"/>
        <sz val="11"/>
        <rFont val="Calibri"/>
        <family val="2"/>
      </rPr>
      <t>b</t>
    </r>
  </si>
  <si>
    <r>
      <t>0.09500</t>
    </r>
    <r>
      <rPr>
        <vertAlign val="superscript"/>
        <sz val="11"/>
        <rFont val="Calibri"/>
        <family val="2"/>
      </rPr>
      <t>c</t>
    </r>
  </si>
  <si>
    <t>Largest outlet width (m)</t>
  </si>
  <si>
    <r>
      <t>0.07917</t>
    </r>
    <r>
      <rPr>
        <vertAlign val="superscript"/>
        <sz val="11"/>
        <rFont val="Calibri"/>
        <family val="2"/>
      </rPr>
      <t>a</t>
    </r>
  </si>
  <si>
    <r>
      <t>0.09369</t>
    </r>
    <r>
      <rPr>
        <vertAlign val="superscript"/>
        <sz val="11"/>
        <rFont val="Calibri"/>
        <family val="2"/>
      </rPr>
      <t>b</t>
    </r>
  </si>
  <si>
    <r>
      <t>0.11143</t>
    </r>
    <r>
      <rPr>
        <vertAlign val="superscript"/>
        <sz val="11"/>
        <rFont val="Calibri"/>
        <family val="2"/>
      </rPr>
      <t>c</t>
    </r>
  </si>
  <si>
    <r>
      <t>Critical parameters for linear regressions fitted to log(Y) = log(</t>
    </r>
    <r>
      <rPr>
        <i/>
        <sz val="11"/>
        <rFont val="Calibri"/>
        <family val="2"/>
      </rPr>
      <t>a</t>
    </r>
    <r>
      <rPr>
        <sz val="11"/>
        <rFont val="Calibri"/>
        <family val="2"/>
      </rPr>
      <t xml:space="preserve">) + </t>
    </r>
    <r>
      <rPr>
        <i/>
        <sz val="11"/>
        <rFont val="Calibri"/>
        <family val="2"/>
      </rPr>
      <t xml:space="preserve">b </t>
    </r>
    <r>
      <rPr>
        <sz val="10"/>
        <rFont val="Calibri"/>
        <family val="2"/>
      </rPr>
      <t>log(X)</t>
    </r>
    <r>
      <rPr>
        <sz val="11"/>
        <rFont val="Calibri"/>
        <family val="2"/>
      </rPr>
      <t xml:space="preserve">, the log-transformed version of a power function, Y = </t>
    </r>
    <r>
      <rPr>
        <i/>
        <sz val="11"/>
        <rFont val="Calibri"/>
        <family val="2"/>
      </rPr>
      <t>a</t>
    </r>
    <r>
      <rPr>
        <sz val="11"/>
        <rFont val="Calibri"/>
        <family val="2"/>
      </rPr>
      <t>X</t>
    </r>
    <r>
      <rPr>
        <i/>
        <vertAlign val="superscript"/>
        <sz val="11"/>
        <rFont val="Calibri"/>
        <family val="2"/>
      </rPr>
      <t>b</t>
    </r>
    <r>
      <rPr>
        <sz val="10"/>
        <rFont val="Calibri"/>
        <family val="2"/>
      </rPr>
      <t xml:space="preserve">.  </t>
    </r>
    <r>
      <rPr>
        <sz val="11"/>
        <rFont val="Calibri"/>
        <family val="2"/>
      </rPr>
      <t>N = sample size; MSS = mean sum of squares; Σx</t>
    </r>
    <r>
      <rPr>
        <vertAlign val="superscript"/>
        <sz val="11"/>
        <rFont val="Calibri"/>
        <family val="2"/>
      </rPr>
      <t>2</t>
    </r>
    <r>
      <rPr>
        <sz val="11"/>
        <rFont val="Calibri"/>
        <family val="2"/>
      </rPr>
      <t xml:space="preserve"> = sums of squared deviations from the mean for X.  These values can be used to calculate confidence intervals for predicted values of Y (e.g., Zar 1984, eqn. 17.29), which then must be back-transformed.  The slope (</t>
    </r>
    <r>
      <rPr>
        <i/>
        <sz val="11"/>
        <rFont val="Calibri"/>
        <family val="2"/>
      </rPr>
      <t>b</t>
    </r>
    <r>
      <rPr>
        <sz val="11"/>
        <rFont val="Calibri"/>
        <family val="2"/>
      </rPr>
      <t>) is the common slope, estimated from the ANCOVA for each planform channel metric; the exception is outlet width, for which there were significant differences between locations for regression slope.  Largest length, largest area, etc., refer to the largest channel draining a marsh island.  NF = North Fork, SF = South Fork.  The independent variable for all channel metrics is tidal marsh area (ha).</t>
    </r>
  </si>
  <si>
    <t>channel metric</t>
  </si>
  <si>
    <r>
      <t>Allometric predictions based on fitted regresstions to the eqn. log(Y) = log(a) + b log(X), equivalent to log transformation of Y = aX</t>
    </r>
    <r>
      <rPr>
        <b/>
        <vertAlign val="superscript"/>
        <sz val="10"/>
        <rFont val="Arial"/>
        <family val="2"/>
      </rPr>
      <t>b</t>
    </r>
  </si>
</sst>
</file>

<file path=xl/styles.xml><?xml version="1.0" encoding="utf-8"?>
<styleSheet xmlns="http://schemas.openxmlformats.org/spreadsheetml/2006/main">
  <numFmts count="4">
    <numFmt numFmtId="43" formatCode="_(* #,##0.00_);_(* \(#,##0.00\);_(* &quot;-&quot;??_);_(@_)"/>
    <numFmt numFmtId="164" formatCode="0.000"/>
    <numFmt numFmtId="165" formatCode="_(* #,##0.0_);_(* \(#,##0.0\);_(* &quot;-&quot;??_);_(@_)"/>
    <numFmt numFmtId="166" formatCode="_(* #,##0_);_(* \(#,##0\);_(* &quot;-&quot;??_);_(@_)"/>
  </numFmts>
  <fonts count="19">
    <font>
      <sz val="10"/>
      <name val="Arial"/>
    </font>
    <font>
      <sz val="10"/>
      <name val="Arial"/>
    </font>
    <font>
      <i/>
      <sz val="10"/>
      <color indexed="23"/>
      <name val="Arial"/>
      <family val="2"/>
    </font>
    <font>
      <b/>
      <sz val="10"/>
      <color indexed="10"/>
      <name val="Arial"/>
      <family val="2"/>
    </font>
    <font>
      <b/>
      <sz val="10"/>
      <color indexed="12"/>
      <name val="Arial"/>
      <family val="2"/>
    </font>
    <font>
      <b/>
      <sz val="8"/>
      <color indexed="10"/>
      <name val="Tahoma"/>
      <family val="2"/>
    </font>
    <font>
      <sz val="12"/>
      <name val="Arial"/>
      <family val="2"/>
    </font>
    <font>
      <sz val="10"/>
      <name val="Arial"/>
      <family val="2"/>
    </font>
    <font>
      <vertAlign val="superscript"/>
      <sz val="10"/>
      <name val="Arial"/>
      <family val="2"/>
    </font>
    <font>
      <b/>
      <sz val="9"/>
      <color indexed="81"/>
      <name val="Tahoma"/>
      <family val="2"/>
    </font>
    <font>
      <sz val="11"/>
      <name val="Calibri"/>
      <family val="2"/>
    </font>
    <font>
      <i/>
      <sz val="11"/>
      <name val="Calibri"/>
      <family val="2"/>
    </font>
    <font>
      <sz val="10"/>
      <name val="Calibri"/>
      <family val="2"/>
    </font>
    <font>
      <i/>
      <vertAlign val="superscript"/>
      <sz val="11"/>
      <name val="Calibri"/>
      <family val="2"/>
    </font>
    <font>
      <vertAlign val="superscript"/>
      <sz val="11"/>
      <name val="Calibri"/>
      <family val="2"/>
    </font>
    <font>
      <b/>
      <sz val="10"/>
      <name val="Arial"/>
      <family val="2"/>
    </font>
    <font>
      <b/>
      <sz val="11"/>
      <color rgb="FF0000FF"/>
      <name val="Calibri"/>
      <family val="2"/>
    </font>
    <font>
      <b/>
      <vertAlign val="superscript"/>
      <sz val="10"/>
      <name val="Arial"/>
      <family val="2"/>
    </font>
    <font>
      <b/>
      <sz val="8"/>
      <color indexed="12"/>
      <name val="Tahoma"/>
      <family val="2"/>
    </font>
  </fonts>
  <fills count="4">
    <fill>
      <patternFill patternType="none"/>
    </fill>
    <fill>
      <patternFill patternType="gray125"/>
    </fill>
    <fill>
      <patternFill patternType="solid">
        <fgColor indexed="43"/>
        <bgColor indexed="64"/>
      </patternFill>
    </fill>
    <fill>
      <patternFill patternType="solid">
        <fgColor indexed="47"/>
        <bgColor indexed="64"/>
      </patternFill>
    </fill>
  </fills>
  <borders count="5">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right/>
      <top style="medium">
        <color indexed="64"/>
      </top>
      <bottom/>
      <diagonal/>
    </border>
  </borders>
  <cellStyleXfs count="2">
    <xf numFmtId="0" fontId="0" fillId="0" borderId="0"/>
    <xf numFmtId="43" fontId="1" fillId="0" borderId="0" applyFont="0" applyFill="0" applyBorder="0" applyAlignment="0" applyProtection="0"/>
  </cellStyleXfs>
  <cellXfs count="40">
    <xf numFmtId="0" fontId="0" fillId="0" borderId="0" xfId="0"/>
    <xf numFmtId="0" fontId="0" fillId="0" borderId="0" xfId="0" applyAlignment="1">
      <alignment horizontal="center"/>
    </xf>
    <xf numFmtId="0" fontId="0" fillId="2" borderId="2" xfId="0" applyFill="1" applyBorder="1" applyAlignment="1">
      <alignment horizontal="center"/>
    </xf>
    <xf numFmtId="1" fontId="0" fillId="0" borderId="0" xfId="0" applyNumberFormat="1"/>
    <xf numFmtId="2" fontId="0" fillId="0" borderId="0" xfId="0" applyNumberFormat="1"/>
    <xf numFmtId="164" fontId="2" fillId="0" borderId="0" xfId="0" applyNumberFormat="1" applyFont="1"/>
    <xf numFmtId="1" fontId="2" fillId="0" borderId="0" xfId="0" applyNumberFormat="1" applyFont="1"/>
    <xf numFmtId="0" fontId="3" fillId="0" borderId="0" xfId="0" applyFont="1" applyAlignment="1">
      <alignment horizontal="left"/>
    </xf>
    <xf numFmtId="0" fontId="4" fillId="0" borderId="0" xfId="0" applyFont="1"/>
    <xf numFmtId="0" fontId="0" fillId="0" borderId="0" xfId="0" applyBorder="1"/>
    <xf numFmtId="0" fontId="3" fillId="3" borderId="3" xfId="0" applyFont="1" applyFill="1" applyBorder="1"/>
    <xf numFmtId="0" fontId="0" fillId="0" borderId="0" xfId="0" applyFill="1" applyAlignment="1">
      <alignment horizontal="center"/>
    </xf>
    <xf numFmtId="0" fontId="0" fillId="0" borderId="0" xfId="0" applyFill="1"/>
    <xf numFmtId="1" fontId="0" fillId="0" borderId="0" xfId="0" applyNumberFormat="1" applyAlignment="1">
      <alignment horizontal="right"/>
    </xf>
    <xf numFmtId="0" fontId="6" fillId="0" borderId="0" xfId="0" applyFont="1" applyFill="1" applyBorder="1"/>
    <xf numFmtId="0" fontId="6" fillId="0" borderId="0" xfId="0" applyFont="1" applyFill="1"/>
    <xf numFmtId="0" fontId="7" fillId="0" borderId="0" xfId="0" applyFont="1"/>
    <xf numFmtId="0" fontId="7" fillId="0" borderId="0" xfId="0" applyFont="1" applyAlignment="1">
      <alignment horizontal="right"/>
    </xf>
    <xf numFmtId="0" fontId="10" fillId="0" borderId="1" xfId="0" applyFont="1" applyBorder="1" applyAlignment="1">
      <alignment vertical="top" wrapText="1"/>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10" fillId="0" borderId="0" xfId="0" applyFont="1" applyAlignment="1">
      <alignment vertical="top" wrapText="1"/>
    </xf>
    <xf numFmtId="0" fontId="10" fillId="0" borderId="0" xfId="0" applyFont="1" applyAlignment="1">
      <alignment horizontal="right" vertical="top" wrapText="1"/>
    </xf>
    <xf numFmtId="0" fontId="10" fillId="0" borderId="0" xfId="0" applyFont="1" applyAlignment="1">
      <alignment horizontal="center" vertical="top" wrapText="1"/>
    </xf>
    <xf numFmtId="0" fontId="10" fillId="0" borderId="1" xfId="0" applyFont="1" applyBorder="1" applyAlignment="1">
      <alignment horizontal="right" vertical="top" wrapText="1"/>
    </xf>
    <xf numFmtId="0" fontId="14" fillId="0" borderId="0" xfId="0" applyFont="1"/>
    <xf numFmtId="0" fontId="0" fillId="0" borderId="0" xfId="0" applyAlignment="1">
      <alignment wrapText="1"/>
    </xf>
    <xf numFmtId="0" fontId="10" fillId="0" borderId="0" xfId="0" applyFont="1" applyAlignment="1">
      <alignment horizontal="center" wrapText="1"/>
    </xf>
    <xf numFmtId="0" fontId="10" fillId="0" borderId="0" xfId="0" applyFont="1" applyAlignment="1">
      <alignment horizontal="left" wrapText="1"/>
    </xf>
    <xf numFmtId="0" fontId="10" fillId="0" borderId="4" xfId="0" applyFont="1" applyBorder="1" applyAlignment="1">
      <alignment vertical="top" wrapText="1"/>
    </xf>
    <xf numFmtId="0" fontId="10" fillId="0" borderId="4" xfId="0" applyFont="1" applyBorder="1" applyAlignment="1">
      <alignment horizontal="right" vertical="top" wrapText="1"/>
    </xf>
    <xf numFmtId="0" fontId="10" fillId="0" borderId="4" xfId="0" applyFont="1" applyBorder="1" applyAlignment="1">
      <alignment horizontal="center" vertical="top" wrapText="1"/>
    </xf>
    <xf numFmtId="0" fontId="7" fillId="0" borderId="1" xfId="0" applyFont="1" applyFill="1" applyBorder="1" applyAlignment="1">
      <alignment horizontal="center"/>
    </xf>
    <xf numFmtId="165" fontId="0" fillId="0" borderId="0" xfId="1" applyNumberFormat="1" applyFont="1"/>
    <xf numFmtId="166" fontId="0" fillId="0" borderId="0" xfId="0" applyNumberFormat="1"/>
    <xf numFmtId="0" fontId="10" fillId="0" borderId="0" xfId="0" applyFont="1" applyAlignment="1">
      <alignment horizontal="left" wrapText="1"/>
    </xf>
    <xf numFmtId="0" fontId="15" fillId="0" borderId="1" xfId="0" applyFont="1" applyBorder="1" applyAlignment="1">
      <alignment horizontal="center"/>
    </xf>
    <xf numFmtId="0" fontId="16" fillId="0" borderId="0" xfId="0" applyFont="1" applyAlignment="1">
      <alignment horizontal="center" vertical="top" wrapText="1"/>
    </xf>
    <xf numFmtId="0" fontId="15" fillId="0" borderId="0" xfId="0" applyFont="1"/>
    <xf numFmtId="0" fontId="7" fillId="0" borderId="0" xfId="0" applyFont="1" applyFill="1"/>
  </cellXfs>
  <cellStyles count="2">
    <cellStyle name="Comma" xfId="1" builtinId="3"/>
    <cellStyle name="Normal" xfId="0" builtinId="0"/>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31"/>
  <sheetViews>
    <sheetView tabSelected="1" workbookViewId="0">
      <selection activeCell="C16" sqref="C16"/>
    </sheetView>
  </sheetViews>
  <sheetFormatPr defaultRowHeight="12.75"/>
  <cols>
    <col min="1" max="1" width="15.7109375" customWidth="1"/>
    <col min="3" max="3" width="24.85546875" customWidth="1"/>
    <col min="4" max="4" width="12.5703125" customWidth="1"/>
    <col min="5" max="5" width="13.42578125" bestFit="1" customWidth="1"/>
    <col min="6" max="6" width="13.5703125" bestFit="1" customWidth="1"/>
    <col min="7" max="7" width="13.28515625" bestFit="1" customWidth="1"/>
    <col min="8" max="8" width="14.28515625" bestFit="1" customWidth="1"/>
    <col min="9" max="9" width="14.42578125" bestFit="1" customWidth="1"/>
    <col min="11" max="11" width="19" bestFit="1" customWidth="1"/>
    <col min="12" max="12" width="14.28515625" bestFit="1" customWidth="1"/>
    <col min="13" max="13" width="14.42578125" bestFit="1" customWidth="1"/>
    <col min="15" max="15" width="6.85546875" customWidth="1"/>
  </cols>
  <sheetData>
    <row r="1" spans="1:15" s="16" customFormat="1" ht="15">
      <c r="A1" s="38" t="s">
        <v>84</v>
      </c>
      <c r="B1" s="38"/>
      <c r="N1" s="14"/>
      <c r="O1" s="39"/>
    </row>
    <row r="2" spans="1:15" ht="12" customHeight="1">
      <c r="D2" s="8"/>
      <c r="N2" s="14"/>
      <c r="O2" s="12"/>
    </row>
    <row r="3" spans="1:15" ht="15">
      <c r="A3" s="16" t="s">
        <v>21</v>
      </c>
      <c r="D3" s="8"/>
      <c r="N3" s="14"/>
      <c r="O3" s="12"/>
    </row>
    <row r="4" spans="1:15" ht="18.75" customHeight="1">
      <c r="D4" s="8"/>
      <c r="N4" s="14"/>
      <c r="O4" s="12"/>
    </row>
    <row r="5" spans="1:15" ht="15.75" thickBot="1">
      <c r="A5" s="36" t="s">
        <v>13</v>
      </c>
      <c r="B5" s="36" t="s">
        <v>15</v>
      </c>
      <c r="N5" s="15"/>
      <c r="O5" s="12"/>
    </row>
    <row r="6" spans="1:15" ht="15">
      <c r="A6" s="17" t="s">
        <v>12</v>
      </c>
      <c r="B6" s="37">
        <v>0.14699999999999999</v>
      </c>
      <c r="E6" t="s">
        <v>1</v>
      </c>
      <c r="F6" s="11" t="s">
        <v>2</v>
      </c>
      <c r="G6" s="15"/>
      <c r="H6" s="12"/>
    </row>
    <row r="7" spans="1:15" ht="15.75" thickBot="1">
      <c r="A7" s="17" t="s">
        <v>14</v>
      </c>
      <c r="B7" s="37">
        <v>0.65</v>
      </c>
      <c r="E7" s="9" t="s">
        <v>0</v>
      </c>
      <c r="F7" s="32" t="s">
        <v>83</v>
      </c>
      <c r="G7" s="15"/>
      <c r="H7" s="12"/>
    </row>
    <row r="8" spans="1:15" ht="16.5" thickTop="1" thickBot="1">
      <c r="A8" s="17" t="s">
        <v>17</v>
      </c>
      <c r="B8" s="37">
        <v>48</v>
      </c>
      <c r="E8" s="10">
        <v>170</v>
      </c>
      <c r="F8" s="33">
        <f>10^B6*(POWER($E$8,B7))</f>
        <v>39.517712643582897</v>
      </c>
      <c r="G8" s="15"/>
      <c r="H8" s="12"/>
    </row>
    <row r="9" spans="1:15" ht="16.5" thickTop="1" thickBot="1">
      <c r="A9" s="17" t="s">
        <v>18</v>
      </c>
      <c r="B9" s="37">
        <v>6.8720000000000003E-2</v>
      </c>
      <c r="F9" s="3"/>
      <c r="G9" s="15"/>
      <c r="H9" s="12"/>
    </row>
    <row r="10" spans="1:15" ht="15.75" thickBot="1">
      <c r="A10" s="17" t="s">
        <v>19</v>
      </c>
      <c r="B10" s="37">
        <v>0.85099999999999998</v>
      </c>
      <c r="E10" s="2" t="s">
        <v>6</v>
      </c>
      <c r="F10" s="5">
        <f>2.024*(SQRT(B9*(1+1/B8+(LOG10($E$8)-B10)*(LOG10($E$8)-B10)/B11)))</f>
        <v>0.55990977151030052</v>
      </c>
      <c r="G10" s="15"/>
      <c r="H10" s="12"/>
    </row>
    <row r="11" spans="1:15" ht="15">
      <c r="A11" s="17" t="s">
        <v>20</v>
      </c>
      <c r="B11" s="37">
        <v>20.510999999999999</v>
      </c>
      <c r="E11" t="s">
        <v>7</v>
      </c>
      <c r="F11" s="34">
        <f>POWER(10,(LOG10($F$8)+F10))</f>
        <v>143.45033619365009</v>
      </c>
      <c r="G11" s="15"/>
      <c r="H11" s="12"/>
    </row>
    <row r="12" spans="1:15" ht="15.75" thickBot="1">
      <c r="E12" t="s">
        <v>8</v>
      </c>
      <c r="F12" s="34">
        <f>POWER(10,(LOG10($F$8)-F10))</f>
        <v>10.886343343752444</v>
      </c>
      <c r="G12" s="15"/>
      <c r="H12" s="12"/>
    </row>
    <row r="13" spans="1:15" ht="15.75" thickBot="1">
      <c r="E13" s="2" t="s">
        <v>3</v>
      </c>
      <c r="F13" s="5">
        <f>1.686*(SQRT(B9*(1+1/B8+(LOG10($E$8)-B10)*(LOG10($E$8)-B10)/B11)))</f>
        <v>0.46640705275018113</v>
      </c>
      <c r="G13" s="15"/>
      <c r="H13" s="12"/>
    </row>
    <row r="14" spans="1:15">
      <c r="E14" t="s">
        <v>4</v>
      </c>
      <c r="F14" s="34">
        <f>POWER(10,(LOG10($F$8)+F13))</f>
        <v>115.66417157896284</v>
      </c>
    </row>
    <row r="15" spans="1:15" ht="13.5" thickBot="1">
      <c r="E15" t="s">
        <v>5</v>
      </c>
      <c r="F15" s="34">
        <f>POWER(10,(LOG10($F$8)-F13))</f>
        <v>13.501584728116693</v>
      </c>
    </row>
    <row r="16" spans="1:15" ht="13.5" thickBot="1">
      <c r="E16" s="2" t="s">
        <v>9</v>
      </c>
      <c r="F16" s="5">
        <f>1.304*(SQRT(B9*(1+1/B8+(LOG10($E$8)-B10)*(LOG10($E$8)-B10)/B11)))</f>
        <v>0.36073238243549005</v>
      </c>
    </row>
    <row r="17" spans="4:14">
      <c r="E17" t="s">
        <v>10</v>
      </c>
      <c r="F17" s="34">
        <f>POWER(10,(LOG10($F$8)+F16))</f>
        <v>90.682645488817087</v>
      </c>
    </row>
    <row r="18" spans="4:14">
      <c r="E18" t="s">
        <v>11</v>
      </c>
      <c r="F18" s="34">
        <f>POWER(10,(LOG10($F$8)-F16))</f>
        <v>17.221041624479017</v>
      </c>
    </row>
    <row r="20" spans="4:14">
      <c r="D20" s="7"/>
    </row>
    <row r="21" spans="4:14">
      <c r="E21" s="3"/>
      <c r="F21" s="3"/>
      <c r="G21" s="4"/>
      <c r="H21" s="4"/>
      <c r="I21" s="3"/>
      <c r="J21" s="3"/>
      <c r="K21" s="3"/>
      <c r="L21" s="13"/>
      <c r="M21" s="13"/>
    </row>
    <row r="22" spans="4:14">
      <c r="N22" s="4"/>
    </row>
    <row r="23" spans="4:14">
      <c r="E23" s="6"/>
      <c r="F23" s="6"/>
      <c r="G23" s="5"/>
      <c r="H23" s="5"/>
      <c r="I23" s="5"/>
      <c r="J23" s="5"/>
      <c r="K23" s="5"/>
      <c r="N23" s="4"/>
    </row>
    <row r="24" spans="4:14">
      <c r="N24" s="4"/>
    </row>
    <row r="25" spans="4:14">
      <c r="N25" s="4"/>
    </row>
    <row r="26" spans="4:14">
      <c r="N26" s="4"/>
    </row>
    <row r="27" spans="4:14">
      <c r="N27" s="4"/>
    </row>
    <row r="28" spans="4:14">
      <c r="N28" s="4"/>
    </row>
    <row r="29" spans="4:14">
      <c r="N29" s="4"/>
    </row>
    <row r="30" spans="4:14">
      <c r="N30" s="4"/>
    </row>
    <row r="31" spans="4:14">
      <c r="N31" s="4"/>
    </row>
  </sheetData>
  <phoneticPr fontId="0" type="noConversion"/>
  <pageMargins left="0.75" right="0.75" top="1" bottom="1" header="0.5" footer="0.5"/>
  <pageSetup orientation="portrait" horizontalDpi="4294967293" verticalDpi="0" r:id="rId1"/>
  <headerFooter alignWithMargins="0"/>
  <legacyDrawing r:id="rId2"/>
</worksheet>
</file>

<file path=xl/worksheets/sheet2.xml><?xml version="1.0" encoding="utf-8"?>
<worksheet xmlns="http://schemas.openxmlformats.org/spreadsheetml/2006/main" xmlns:r="http://schemas.openxmlformats.org/officeDocument/2006/relationships">
  <dimension ref="A1:M129"/>
  <sheetViews>
    <sheetView zoomScale="80" zoomScaleNormal="80" workbookViewId="0">
      <pane ySplit="3" topLeftCell="A4" activePane="bottomLeft" state="frozenSplit"/>
      <selection pane="bottomLeft" activeCell="F103" sqref="F103"/>
    </sheetView>
  </sheetViews>
  <sheetFormatPr defaultRowHeight="12.75"/>
  <cols>
    <col min="1" max="1" width="19.140625" customWidth="1"/>
    <col min="2" max="2" width="14.42578125" customWidth="1"/>
    <col min="4" max="5" width="9.140625" style="1"/>
    <col min="6" max="6" width="16.85546875" customWidth="1"/>
    <col min="11" max="11" width="8.42578125" customWidth="1"/>
    <col min="12" max="12" width="9.5703125" customWidth="1"/>
  </cols>
  <sheetData>
    <row r="1" spans="1:13" s="26" customFormat="1" ht="99" customHeight="1">
      <c r="A1" s="35" t="s">
        <v>82</v>
      </c>
      <c r="B1" s="35"/>
      <c r="C1" s="35"/>
      <c r="D1" s="35"/>
      <c r="E1" s="35"/>
      <c r="F1" s="35"/>
      <c r="G1" s="35"/>
      <c r="H1" s="35"/>
      <c r="I1" s="35"/>
      <c r="J1" s="35"/>
      <c r="K1" s="35"/>
      <c r="L1" s="35"/>
      <c r="M1" s="35"/>
    </row>
    <row r="2" spans="1:13" s="26" customFormat="1" ht="20.25" customHeight="1">
      <c r="A2" s="28"/>
      <c r="B2" s="28"/>
      <c r="C2" s="28"/>
      <c r="D2" s="27"/>
      <c r="E2" s="27"/>
      <c r="F2" s="28"/>
      <c r="G2" s="28"/>
      <c r="H2" s="28"/>
      <c r="I2" s="28"/>
      <c r="J2" s="28"/>
      <c r="K2" s="28"/>
    </row>
    <row r="3" spans="1:13" ht="19.5" customHeight="1" thickBot="1">
      <c r="A3" s="18" t="s">
        <v>22</v>
      </c>
      <c r="B3" s="18" t="s">
        <v>23</v>
      </c>
      <c r="C3" s="19" t="s">
        <v>24</v>
      </c>
      <c r="D3" s="19" t="s">
        <v>25</v>
      </c>
      <c r="E3" s="20" t="s">
        <v>16</v>
      </c>
      <c r="F3" s="20" t="s">
        <v>26</v>
      </c>
      <c r="G3" s="20" t="s">
        <v>27</v>
      </c>
      <c r="H3" s="20" t="s">
        <v>28</v>
      </c>
    </row>
    <row r="4" spans="1:13" ht="15.75" customHeight="1">
      <c r="A4" s="21" t="s">
        <v>29</v>
      </c>
      <c r="B4" s="21" t="s">
        <v>30</v>
      </c>
      <c r="C4" s="22">
        <v>3.2000000000000001E-2</v>
      </c>
      <c r="D4" s="23">
        <v>0.61</v>
      </c>
      <c r="E4" s="23">
        <v>27</v>
      </c>
      <c r="F4" s="22">
        <v>2.7279999999999999E-2</v>
      </c>
      <c r="G4" s="22">
        <v>0.82799999999999996</v>
      </c>
      <c r="H4" s="22">
        <v>8.2050000000000001</v>
      </c>
    </row>
    <row r="5" spans="1:13" ht="15.75" customHeight="1">
      <c r="A5" s="21" t="s">
        <v>31</v>
      </c>
      <c r="B5" s="21" t="s">
        <v>32</v>
      </c>
      <c r="C5" s="22">
        <v>0.26300000000000001</v>
      </c>
      <c r="D5" s="23">
        <v>0.61</v>
      </c>
      <c r="E5" s="23">
        <v>48</v>
      </c>
      <c r="F5" s="22">
        <v>6.5320000000000003E-2</v>
      </c>
      <c r="G5" s="22">
        <v>0.85099999999999998</v>
      </c>
      <c r="H5" s="22">
        <v>20.510999999999999</v>
      </c>
      <c r="J5" s="25" t="s">
        <v>51</v>
      </c>
    </row>
    <row r="6" spans="1:13" ht="15.75" customHeight="1">
      <c r="A6" s="21" t="s">
        <v>33</v>
      </c>
      <c r="B6" s="21" t="s">
        <v>34</v>
      </c>
      <c r="C6" s="22">
        <v>-0.17599999999999999</v>
      </c>
      <c r="D6" s="23">
        <v>0.61</v>
      </c>
      <c r="E6" s="23">
        <v>9</v>
      </c>
      <c r="F6" s="22">
        <v>0.14029</v>
      </c>
      <c r="G6" s="22">
        <v>1.1459999999999999</v>
      </c>
      <c r="H6" s="22">
        <v>1.492</v>
      </c>
      <c r="J6" s="25" t="s">
        <v>52</v>
      </c>
    </row>
    <row r="7" spans="1:13" ht="15.75" customHeight="1">
      <c r="A7" s="21" t="s">
        <v>35</v>
      </c>
      <c r="B7" s="21" t="s">
        <v>36</v>
      </c>
      <c r="C7" s="22">
        <v>-0.112</v>
      </c>
      <c r="D7" s="23">
        <v>0.61</v>
      </c>
      <c r="E7" s="23">
        <v>6</v>
      </c>
      <c r="F7" s="22">
        <v>0.18085999999999999</v>
      </c>
      <c r="G7" s="22">
        <v>1.264</v>
      </c>
      <c r="H7" s="22">
        <v>0.92400000000000004</v>
      </c>
      <c r="J7" s="25" t="s">
        <v>53</v>
      </c>
    </row>
    <row r="8" spans="1:13" ht="15.75" customHeight="1">
      <c r="A8" s="21"/>
      <c r="B8" s="21" t="s">
        <v>37</v>
      </c>
      <c r="C8" s="22">
        <v>0.39400000000000002</v>
      </c>
      <c r="D8" s="23">
        <v>0.61</v>
      </c>
      <c r="E8" s="23">
        <v>9</v>
      </c>
      <c r="F8" s="22">
        <v>7.7280000000000001E-2</v>
      </c>
      <c r="G8" s="22">
        <v>1.1439999999999999</v>
      </c>
      <c r="H8" s="22">
        <v>1.71</v>
      </c>
    </row>
    <row r="9" spans="1:13" ht="15.75" customHeight="1">
      <c r="A9" s="21"/>
      <c r="B9" s="21" t="s">
        <v>38</v>
      </c>
      <c r="C9" s="22">
        <v>0.38400000000000001</v>
      </c>
      <c r="D9" s="23">
        <v>0.61</v>
      </c>
      <c r="E9" s="23">
        <v>14</v>
      </c>
      <c r="F9" s="22">
        <v>5.9409999999999998E-2</v>
      </c>
      <c r="G9" s="22">
        <v>0.23899999999999999</v>
      </c>
      <c r="H9" s="22">
        <v>3.0270000000000001</v>
      </c>
    </row>
    <row r="10" spans="1:13" ht="15.75" customHeight="1">
      <c r="A10" s="21"/>
      <c r="B10" s="21" t="s">
        <v>39</v>
      </c>
      <c r="C10" s="22">
        <v>0.43</v>
      </c>
      <c r="D10" s="23">
        <v>0.61</v>
      </c>
      <c r="E10" s="23">
        <v>5</v>
      </c>
      <c r="F10" s="22">
        <v>3.4669999999999999E-2</v>
      </c>
      <c r="G10" s="22">
        <v>0.497</v>
      </c>
      <c r="H10" s="22">
        <v>0.60199999999999998</v>
      </c>
    </row>
    <row r="11" spans="1:13" ht="15.75" customHeight="1">
      <c r="A11" s="21"/>
      <c r="B11" s="21" t="s">
        <v>40</v>
      </c>
      <c r="C11" s="22">
        <v>0.32800000000000001</v>
      </c>
      <c r="D11" s="23">
        <v>0.61</v>
      </c>
      <c r="E11" s="23">
        <v>7</v>
      </c>
      <c r="F11" s="22">
        <v>7.0330000000000004E-2</v>
      </c>
      <c r="G11" s="22">
        <v>0.161</v>
      </c>
      <c r="H11" s="22">
        <v>0.36299999999999999</v>
      </c>
    </row>
    <row r="12" spans="1:13" ht="15.75" customHeight="1">
      <c r="A12" s="21"/>
      <c r="B12" s="21" t="s">
        <v>41</v>
      </c>
      <c r="C12" s="22">
        <v>0.308</v>
      </c>
      <c r="D12" s="23">
        <v>0.61</v>
      </c>
      <c r="E12" s="23">
        <v>5</v>
      </c>
      <c r="F12" s="22">
        <v>0.10029</v>
      </c>
      <c r="G12" s="22">
        <v>0.495</v>
      </c>
      <c r="H12" s="22">
        <v>0.53500000000000003</v>
      </c>
    </row>
    <row r="13" spans="1:13" ht="15.75" customHeight="1">
      <c r="A13" s="21"/>
      <c r="B13" s="21" t="s">
        <v>42</v>
      </c>
      <c r="C13" s="22">
        <v>0.27900000000000003</v>
      </c>
      <c r="D13" s="23">
        <v>0.61</v>
      </c>
      <c r="E13" s="23">
        <v>4</v>
      </c>
      <c r="F13" s="22">
        <v>6.0099999999999997E-3</v>
      </c>
      <c r="G13" s="22">
        <v>0.57699999999999996</v>
      </c>
      <c r="H13" s="22">
        <v>0.85699999999999998</v>
      </c>
    </row>
    <row r="14" spans="1:13" ht="15.75" customHeight="1">
      <c r="A14" s="21"/>
      <c r="B14" s="21" t="s">
        <v>43</v>
      </c>
      <c r="C14" s="22">
        <v>0.29199999999999998</v>
      </c>
      <c r="D14" s="23">
        <v>0.61</v>
      </c>
      <c r="E14" s="23">
        <v>7</v>
      </c>
      <c r="F14" s="22">
        <v>1.7340000000000001E-2</v>
      </c>
      <c r="G14" s="22">
        <v>0.28499999999999998</v>
      </c>
      <c r="H14" s="22">
        <v>1.5840000000000001</v>
      </c>
    </row>
    <row r="15" spans="1:13" ht="15.75" customHeight="1">
      <c r="A15" s="21"/>
      <c r="B15" s="21" t="s">
        <v>44</v>
      </c>
      <c r="C15" s="22">
        <v>0.42499999999999999</v>
      </c>
      <c r="D15" s="23">
        <v>0.61</v>
      </c>
      <c r="E15" s="23">
        <v>9</v>
      </c>
      <c r="F15" s="22">
        <v>0.1216</v>
      </c>
      <c r="G15" s="22">
        <v>0.42099999999999999</v>
      </c>
      <c r="H15" s="22">
        <v>3.7509999999999999</v>
      </c>
    </row>
    <row r="16" spans="1:13" ht="15.75" customHeight="1">
      <c r="A16" s="21"/>
      <c r="B16" s="21" t="s">
        <v>45</v>
      </c>
      <c r="C16" s="22">
        <v>0.57499999999999996</v>
      </c>
      <c r="D16" s="23">
        <v>0.61</v>
      </c>
      <c r="E16" s="23">
        <v>10</v>
      </c>
      <c r="F16" s="22">
        <v>4.0689999999999997E-2</v>
      </c>
      <c r="G16" s="22">
        <v>0.55200000000000005</v>
      </c>
      <c r="H16" s="22">
        <v>4.9800000000000004</v>
      </c>
    </row>
    <row r="17" spans="1:8" ht="15.75" customHeight="1" thickBot="1">
      <c r="A17" s="18"/>
      <c r="B17" s="18" t="s">
        <v>46</v>
      </c>
      <c r="C17" s="24">
        <v>0.153</v>
      </c>
      <c r="D17" s="20">
        <v>0.61</v>
      </c>
      <c r="E17" s="20">
        <v>5</v>
      </c>
      <c r="F17" s="24">
        <v>8.2390000000000005E-2</v>
      </c>
      <c r="G17" s="24">
        <v>0.45900000000000002</v>
      </c>
      <c r="H17" s="24">
        <v>0.39400000000000002</v>
      </c>
    </row>
    <row r="18" spans="1:8" ht="15.75" customHeight="1">
      <c r="A18" s="21" t="s">
        <v>47</v>
      </c>
      <c r="B18" s="21" t="s">
        <v>30</v>
      </c>
      <c r="C18" s="22">
        <v>1.6819999999999999</v>
      </c>
      <c r="D18" s="23">
        <v>1.24</v>
      </c>
      <c r="E18" s="23">
        <v>27</v>
      </c>
      <c r="F18" s="22">
        <v>7.7329999999999996E-2</v>
      </c>
      <c r="G18" s="22">
        <v>0.82799999999999996</v>
      </c>
      <c r="H18" s="22">
        <v>8.2050000000000001</v>
      </c>
    </row>
    <row r="19" spans="1:8" ht="15.75" customHeight="1">
      <c r="A19" s="21" t="s">
        <v>48</v>
      </c>
      <c r="B19" s="21" t="s">
        <v>32</v>
      </c>
      <c r="C19" s="22">
        <v>1.901</v>
      </c>
      <c r="D19" s="23">
        <v>1.24</v>
      </c>
      <c r="E19" s="23">
        <v>48</v>
      </c>
      <c r="F19" s="22">
        <v>7.6480000000000006E-2</v>
      </c>
      <c r="G19" s="22">
        <v>0.85099999999999998</v>
      </c>
      <c r="H19" s="22">
        <v>20.510999999999999</v>
      </c>
    </row>
    <row r="20" spans="1:8" ht="15.75" customHeight="1">
      <c r="A20" s="21" t="s">
        <v>49</v>
      </c>
      <c r="B20" s="21" t="s">
        <v>34</v>
      </c>
      <c r="C20" s="22">
        <v>1.1299999999999999</v>
      </c>
      <c r="D20" s="23">
        <v>1.24</v>
      </c>
      <c r="E20" s="23">
        <v>9</v>
      </c>
      <c r="F20" s="22">
        <v>9.7599999999999996E-3</v>
      </c>
      <c r="G20" s="22">
        <v>1.1459999999999999</v>
      </c>
      <c r="H20" s="22">
        <v>1.492</v>
      </c>
    </row>
    <row r="21" spans="1:8" ht="15.75" customHeight="1">
      <c r="A21" s="21" t="s">
        <v>50</v>
      </c>
      <c r="B21" s="21" t="s">
        <v>36</v>
      </c>
      <c r="C21" s="22">
        <v>1.3819999999999999</v>
      </c>
      <c r="D21" s="23">
        <v>1.24</v>
      </c>
      <c r="E21" s="23">
        <v>6</v>
      </c>
      <c r="F21" s="22">
        <v>0.24143999999999999</v>
      </c>
      <c r="G21" s="22">
        <v>1.264</v>
      </c>
      <c r="H21" s="22">
        <v>0.92400000000000004</v>
      </c>
    </row>
    <row r="22" spans="1:8" ht="15.75" customHeight="1">
      <c r="A22" s="21"/>
      <c r="B22" s="21" t="s">
        <v>37</v>
      </c>
      <c r="C22" s="22">
        <v>1.931</v>
      </c>
      <c r="D22" s="23">
        <v>1.24</v>
      </c>
      <c r="E22" s="23">
        <v>9</v>
      </c>
      <c r="F22" s="22">
        <v>0.14277999999999999</v>
      </c>
      <c r="G22" s="22">
        <v>1.1439999999999999</v>
      </c>
      <c r="H22" s="22">
        <v>1.71</v>
      </c>
    </row>
    <row r="23" spans="1:8" ht="15.75" customHeight="1">
      <c r="A23" s="21"/>
      <c r="B23" s="21" t="s">
        <v>38</v>
      </c>
      <c r="C23" s="22">
        <v>2.1339999999999999</v>
      </c>
      <c r="D23" s="23">
        <v>1.24</v>
      </c>
      <c r="E23" s="23">
        <v>17</v>
      </c>
      <c r="F23" s="22">
        <v>8.1689999999999999E-2</v>
      </c>
      <c r="G23" s="22">
        <v>0.32400000000000001</v>
      </c>
      <c r="H23" s="22">
        <v>4.2889999999999997</v>
      </c>
    </row>
    <row r="24" spans="1:8" ht="15.75" customHeight="1">
      <c r="A24" s="21"/>
      <c r="B24" s="21" t="s">
        <v>39</v>
      </c>
      <c r="C24" s="22">
        <v>2.1840000000000002</v>
      </c>
      <c r="D24" s="23">
        <v>1.24</v>
      </c>
      <c r="E24" s="23">
        <v>5</v>
      </c>
      <c r="F24" s="22">
        <v>1.9970000000000002E-2</v>
      </c>
      <c r="G24" s="22">
        <v>0.497</v>
      </c>
      <c r="H24" s="22">
        <v>0.60199999999999998</v>
      </c>
    </row>
    <row r="25" spans="1:8" ht="15.75" customHeight="1">
      <c r="A25" s="21"/>
      <c r="B25" s="21" t="s">
        <v>40</v>
      </c>
      <c r="C25" s="22">
        <v>2.3149999999999999</v>
      </c>
      <c r="D25" s="23">
        <v>1.24</v>
      </c>
      <c r="E25" s="23">
        <v>7</v>
      </c>
      <c r="F25" s="22">
        <v>1.098E-2</v>
      </c>
      <c r="G25" s="22">
        <v>0.161</v>
      </c>
      <c r="H25" s="22">
        <v>0.36299999999999999</v>
      </c>
    </row>
    <row r="26" spans="1:8" ht="15.75" customHeight="1">
      <c r="A26" s="21"/>
      <c r="B26" s="21" t="s">
        <v>41</v>
      </c>
      <c r="C26" s="22">
        <v>2.0510000000000002</v>
      </c>
      <c r="D26" s="23">
        <v>1.24</v>
      </c>
      <c r="E26" s="23">
        <v>5</v>
      </c>
      <c r="F26" s="22">
        <v>6.5269999999999995E-2</v>
      </c>
      <c r="G26" s="22">
        <v>0.495</v>
      </c>
      <c r="H26" s="22">
        <v>0.53500000000000003</v>
      </c>
    </row>
    <row r="27" spans="1:8" ht="15.75" customHeight="1">
      <c r="A27" s="21"/>
      <c r="B27" s="21" t="s">
        <v>42</v>
      </c>
      <c r="C27" s="22">
        <v>2.101</v>
      </c>
      <c r="D27" s="23">
        <v>1.24</v>
      </c>
      <c r="E27" s="23">
        <v>4</v>
      </c>
      <c r="F27" s="22">
        <v>3.8019999999999998E-2</v>
      </c>
      <c r="G27" s="22">
        <v>0.57699999999999996</v>
      </c>
      <c r="H27" s="22">
        <v>0.85699999999999998</v>
      </c>
    </row>
    <row r="28" spans="1:8" ht="15.75" customHeight="1">
      <c r="A28" s="21"/>
      <c r="B28" s="21" t="s">
        <v>43</v>
      </c>
      <c r="C28" s="22">
        <v>1.9410000000000001</v>
      </c>
      <c r="D28" s="23">
        <v>1.24</v>
      </c>
      <c r="E28" s="23">
        <v>8</v>
      </c>
      <c r="F28" s="22">
        <v>7.1499999999999994E-2</v>
      </c>
      <c r="G28" s="22">
        <v>0.33700000000000002</v>
      </c>
      <c r="H28" s="22">
        <v>1.7370000000000001</v>
      </c>
    </row>
    <row r="29" spans="1:8" ht="15.75" customHeight="1">
      <c r="A29" s="21"/>
      <c r="B29" s="21" t="s">
        <v>44</v>
      </c>
      <c r="C29" s="22">
        <v>2.1309999999999998</v>
      </c>
      <c r="D29" s="23">
        <v>1.24</v>
      </c>
      <c r="E29" s="23">
        <v>9</v>
      </c>
      <c r="F29" s="22">
        <v>7.1799999999999998E-3</v>
      </c>
      <c r="G29" s="22">
        <v>0.42099999999999999</v>
      </c>
      <c r="H29" s="22">
        <v>3.7509999999999999</v>
      </c>
    </row>
    <row r="30" spans="1:8" ht="15.75" customHeight="1">
      <c r="A30" s="21"/>
      <c r="B30" s="21" t="s">
        <v>45</v>
      </c>
      <c r="C30" s="22">
        <v>2.4409999999999998</v>
      </c>
      <c r="D30" s="23">
        <v>1.24</v>
      </c>
      <c r="E30" s="23">
        <v>10</v>
      </c>
      <c r="F30" s="22">
        <v>2.453E-2</v>
      </c>
      <c r="G30" s="22">
        <v>0.55200000000000005</v>
      </c>
      <c r="H30" s="22">
        <v>4.9800000000000004</v>
      </c>
    </row>
    <row r="31" spans="1:8" ht="15.75" customHeight="1" thickBot="1">
      <c r="A31" s="18"/>
      <c r="B31" s="18" t="s">
        <v>46</v>
      </c>
      <c r="C31" s="24">
        <v>2.0449999999999999</v>
      </c>
      <c r="D31" s="20">
        <v>1.24</v>
      </c>
      <c r="E31" s="20">
        <v>5</v>
      </c>
      <c r="F31" s="24">
        <v>5.1650000000000001E-2</v>
      </c>
      <c r="G31" s="24">
        <v>0.45900000000000002</v>
      </c>
      <c r="H31" s="24">
        <v>0.39400000000000002</v>
      </c>
    </row>
    <row r="32" spans="1:8" ht="15">
      <c r="A32" s="29" t="s">
        <v>54</v>
      </c>
      <c r="B32" s="29" t="s">
        <v>30</v>
      </c>
      <c r="C32" s="30">
        <v>-2.5059999999999998</v>
      </c>
      <c r="D32" s="31">
        <v>1.52</v>
      </c>
      <c r="E32" s="31">
        <v>27</v>
      </c>
      <c r="F32" s="30">
        <v>0.16383</v>
      </c>
      <c r="G32" s="30">
        <v>0.82799999999999996</v>
      </c>
      <c r="H32" s="30">
        <v>8.2050000000000001</v>
      </c>
    </row>
    <row r="33" spans="1:8" ht="17.25">
      <c r="A33" s="21" t="s">
        <v>55</v>
      </c>
      <c r="B33" s="21" t="s">
        <v>32</v>
      </c>
      <c r="C33" s="22">
        <v>-2.2559999999999998</v>
      </c>
      <c r="D33" s="23">
        <v>1.52</v>
      </c>
      <c r="E33" s="23">
        <v>48</v>
      </c>
      <c r="F33" s="22">
        <v>8.4540000000000004E-2</v>
      </c>
      <c r="G33" s="22">
        <v>0.85099999999999998</v>
      </c>
      <c r="H33" s="22">
        <v>20.510999999999999</v>
      </c>
    </row>
    <row r="34" spans="1:8" ht="17.25">
      <c r="A34" s="21" t="s">
        <v>56</v>
      </c>
      <c r="B34" s="21" t="s">
        <v>34</v>
      </c>
      <c r="C34" s="22">
        <v>-3.0819999999999999</v>
      </c>
      <c r="D34" s="23">
        <v>1.52</v>
      </c>
      <c r="E34" s="23">
        <v>9</v>
      </c>
      <c r="F34" s="22">
        <v>4.0079999999999998E-2</v>
      </c>
      <c r="G34" s="22">
        <v>1.1459999999999999</v>
      </c>
      <c r="H34" s="22">
        <v>1.492</v>
      </c>
    </row>
    <row r="35" spans="1:8" ht="17.25">
      <c r="A35" s="21" t="s">
        <v>57</v>
      </c>
      <c r="B35" s="21" t="s">
        <v>36</v>
      </c>
      <c r="C35" s="22">
        <v>-2.871</v>
      </c>
      <c r="D35" s="23">
        <v>1.52</v>
      </c>
      <c r="E35" s="23">
        <v>6</v>
      </c>
      <c r="F35" s="22">
        <v>0.19492999999999999</v>
      </c>
      <c r="G35" s="22">
        <v>1.264</v>
      </c>
      <c r="H35" s="22">
        <v>0.92400000000000004</v>
      </c>
    </row>
    <row r="36" spans="1:8" ht="15">
      <c r="A36" s="21"/>
      <c r="B36" s="21" t="s">
        <v>37</v>
      </c>
      <c r="C36" s="22">
        <v>-2.3980000000000001</v>
      </c>
      <c r="D36" s="23">
        <v>1.52</v>
      </c>
      <c r="E36" s="23">
        <v>9</v>
      </c>
      <c r="F36" s="22">
        <v>0.18643999999999999</v>
      </c>
      <c r="G36" s="22">
        <v>1.1439999999999999</v>
      </c>
      <c r="H36" s="22">
        <v>1.71</v>
      </c>
    </row>
    <row r="37" spans="1:8" ht="15">
      <c r="A37" s="21"/>
      <c r="B37" s="21" t="s">
        <v>38</v>
      </c>
      <c r="C37" s="22">
        <v>-1.802</v>
      </c>
      <c r="D37" s="23">
        <v>1.52</v>
      </c>
      <c r="E37" s="23">
        <v>17</v>
      </c>
      <c r="F37" s="22">
        <v>0.12207</v>
      </c>
      <c r="G37" s="22">
        <v>0.32400000000000001</v>
      </c>
      <c r="H37" s="22">
        <v>4.2889999999999997</v>
      </c>
    </row>
    <row r="38" spans="1:8" ht="15">
      <c r="A38" s="21"/>
      <c r="B38" s="21" t="s">
        <v>39</v>
      </c>
      <c r="C38" s="22">
        <v>-2.0139999999999998</v>
      </c>
      <c r="D38" s="23">
        <v>1.52</v>
      </c>
      <c r="E38" s="23">
        <v>5</v>
      </c>
      <c r="F38" s="22">
        <v>3.1440000000000003E-2</v>
      </c>
      <c r="G38" s="22">
        <v>0.497</v>
      </c>
      <c r="H38" s="22">
        <v>0.60199999999999998</v>
      </c>
    </row>
    <row r="39" spans="1:8" ht="30">
      <c r="A39" s="21"/>
      <c r="B39" s="21" t="s">
        <v>40</v>
      </c>
      <c r="C39" s="22">
        <v>-1.6870000000000001</v>
      </c>
      <c r="D39" s="23">
        <v>1.52</v>
      </c>
      <c r="E39" s="23">
        <v>7</v>
      </c>
      <c r="F39" s="22">
        <v>3.243E-2</v>
      </c>
      <c r="G39" s="22">
        <v>0.161</v>
      </c>
      <c r="H39" s="22">
        <v>0.36299999999999999</v>
      </c>
    </row>
    <row r="40" spans="1:8" ht="15">
      <c r="A40" s="21"/>
      <c r="B40" s="21" t="s">
        <v>41</v>
      </c>
      <c r="C40" s="22">
        <v>-2.024</v>
      </c>
      <c r="D40" s="23">
        <v>1.52</v>
      </c>
      <c r="E40" s="23">
        <v>5</v>
      </c>
      <c r="F40" s="22">
        <v>0.21382000000000001</v>
      </c>
      <c r="G40" s="22">
        <v>0.495</v>
      </c>
      <c r="H40" s="22">
        <v>0.53500000000000003</v>
      </c>
    </row>
    <row r="41" spans="1:8" ht="15">
      <c r="A41" s="21"/>
      <c r="B41" s="21" t="s">
        <v>42</v>
      </c>
      <c r="C41" s="22">
        <v>-1.778</v>
      </c>
      <c r="D41" s="23">
        <v>1.52</v>
      </c>
      <c r="E41" s="23">
        <v>4</v>
      </c>
      <c r="F41" s="22">
        <v>2.2450000000000001E-2</v>
      </c>
      <c r="G41" s="22">
        <v>0.57699999999999996</v>
      </c>
      <c r="H41" s="22">
        <v>0.85699999999999998</v>
      </c>
    </row>
    <row r="42" spans="1:8" ht="15">
      <c r="A42" s="21"/>
      <c r="B42" s="21" t="s">
        <v>43</v>
      </c>
      <c r="C42" s="22">
        <v>-2.2050000000000001</v>
      </c>
      <c r="D42" s="23">
        <v>1.52</v>
      </c>
      <c r="E42" s="23">
        <v>8</v>
      </c>
      <c r="F42" s="22">
        <v>0.20552000000000001</v>
      </c>
      <c r="G42" s="22">
        <v>0.33700000000000002</v>
      </c>
      <c r="H42" s="22">
        <v>1.7370000000000001</v>
      </c>
    </row>
    <row r="43" spans="1:8" ht="15">
      <c r="A43" s="21"/>
      <c r="B43" s="21" t="s">
        <v>44</v>
      </c>
      <c r="C43" s="22">
        <v>-1.9279999999999999</v>
      </c>
      <c r="D43" s="23">
        <v>1.52</v>
      </c>
      <c r="E43" s="23">
        <v>9</v>
      </c>
      <c r="F43" s="22">
        <v>6.4269999999999994E-2</v>
      </c>
      <c r="G43" s="22">
        <v>0.42099999999999999</v>
      </c>
      <c r="H43" s="22">
        <v>3.7509999999999999</v>
      </c>
    </row>
    <row r="44" spans="1:8" ht="15">
      <c r="A44" s="21"/>
      <c r="B44" s="21" t="s">
        <v>45</v>
      </c>
      <c r="C44" s="22">
        <v>-1.5209999999999999</v>
      </c>
      <c r="D44" s="23">
        <v>1.52</v>
      </c>
      <c r="E44" s="23">
        <v>10</v>
      </c>
      <c r="F44" s="22">
        <v>0.22561999999999999</v>
      </c>
      <c r="G44" s="22">
        <v>0.55200000000000005</v>
      </c>
      <c r="H44" s="22">
        <v>4.9800000000000004</v>
      </c>
    </row>
    <row r="45" spans="1:8" ht="15.75" thickBot="1">
      <c r="A45" s="18"/>
      <c r="B45" s="18" t="s">
        <v>46</v>
      </c>
      <c r="C45" s="24">
        <v>-1.9430000000000001</v>
      </c>
      <c r="D45" s="20">
        <v>1.52</v>
      </c>
      <c r="E45" s="20">
        <v>5</v>
      </c>
      <c r="F45" s="24">
        <v>0.19219</v>
      </c>
      <c r="G45" s="24">
        <v>0.45900000000000002</v>
      </c>
      <c r="H45" s="24">
        <v>0.39400000000000002</v>
      </c>
    </row>
    <row r="46" spans="1:8" ht="15">
      <c r="A46" s="21" t="s">
        <v>58</v>
      </c>
      <c r="B46" s="21" t="s">
        <v>30</v>
      </c>
      <c r="C46" s="22">
        <v>0.124</v>
      </c>
      <c r="D46" s="23">
        <v>1</v>
      </c>
      <c r="E46" s="23">
        <v>27</v>
      </c>
      <c r="F46" s="22">
        <v>5.1630000000000002E-2</v>
      </c>
      <c r="G46" s="22">
        <v>0.82799999999999996</v>
      </c>
      <c r="H46" s="22">
        <v>8.2050000000000001</v>
      </c>
    </row>
    <row r="47" spans="1:8" ht="17.25">
      <c r="A47" s="21" t="s">
        <v>59</v>
      </c>
      <c r="B47" s="21" t="s">
        <v>32</v>
      </c>
      <c r="C47" s="22">
        <v>0.371</v>
      </c>
      <c r="D47" s="23">
        <v>1</v>
      </c>
      <c r="E47" s="23">
        <v>48</v>
      </c>
      <c r="F47" s="22">
        <v>9.4329999999999997E-2</v>
      </c>
      <c r="G47" s="22">
        <v>0.85099999999999998</v>
      </c>
      <c r="H47" s="22">
        <v>20.510999999999999</v>
      </c>
    </row>
    <row r="48" spans="1:8" ht="17.25">
      <c r="A48" s="21" t="s">
        <v>60</v>
      </c>
      <c r="B48" s="21" t="s">
        <v>34</v>
      </c>
      <c r="C48" s="22">
        <v>-0.32800000000000001</v>
      </c>
      <c r="D48" s="23">
        <v>1</v>
      </c>
      <c r="E48" s="23">
        <v>9</v>
      </c>
      <c r="F48" s="22">
        <v>0.10485999999999999</v>
      </c>
      <c r="G48" s="22">
        <v>1.1459999999999999</v>
      </c>
      <c r="H48" s="22">
        <v>1.492</v>
      </c>
    </row>
    <row r="49" spans="1:8" ht="17.25">
      <c r="A49" s="21" t="s">
        <v>61</v>
      </c>
      <c r="B49" s="21" t="s">
        <v>36</v>
      </c>
      <c r="C49" s="22">
        <v>-0.253</v>
      </c>
      <c r="D49" s="23">
        <v>1</v>
      </c>
      <c r="E49" s="23">
        <v>6</v>
      </c>
      <c r="F49" s="22">
        <v>0.26105</v>
      </c>
      <c r="G49" s="22">
        <v>1.264</v>
      </c>
      <c r="H49" s="22">
        <v>0.92400000000000004</v>
      </c>
    </row>
    <row r="50" spans="1:8" ht="15">
      <c r="A50" s="21"/>
      <c r="B50" s="21" t="s">
        <v>37</v>
      </c>
      <c r="C50" s="22">
        <v>0.378</v>
      </c>
      <c r="D50" s="23">
        <v>1</v>
      </c>
      <c r="E50" s="23">
        <v>9</v>
      </c>
      <c r="F50" s="22">
        <v>0.26706000000000002</v>
      </c>
      <c r="G50" s="22">
        <v>1.1439999999999999</v>
      </c>
      <c r="H50" s="22">
        <v>1.71</v>
      </c>
    </row>
    <row r="51" spans="1:8" ht="15">
      <c r="A51" s="21"/>
      <c r="B51" s="21" t="s">
        <v>38</v>
      </c>
      <c r="C51" s="22">
        <v>0.55800000000000005</v>
      </c>
      <c r="D51" s="23">
        <v>1</v>
      </c>
      <c r="E51" s="23">
        <v>17</v>
      </c>
      <c r="F51" s="22">
        <v>0.20551</v>
      </c>
      <c r="G51" s="22">
        <v>0.32400000000000001</v>
      </c>
      <c r="H51" s="22">
        <v>4.2889999999999997</v>
      </c>
    </row>
    <row r="52" spans="1:8" ht="15">
      <c r="A52" s="21"/>
      <c r="B52" s="21" t="s">
        <v>39</v>
      </c>
      <c r="C52" s="22">
        <v>0.56899999999999995</v>
      </c>
      <c r="D52" s="23">
        <v>1</v>
      </c>
      <c r="E52" s="23">
        <v>5</v>
      </c>
      <c r="F52" s="22">
        <v>4.8710000000000003E-2</v>
      </c>
      <c r="G52" s="22">
        <v>0.497</v>
      </c>
      <c r="H52" s="22">
        <v>0.60199999999999998</v>
      </c>
    </row>
    <row r="53" spans="1:8" ht="30">
      <c r="A53" s="21"/>
      <c r="B53" s="21" t="s">
        <v>40</v>
      </c>
      <c r="C53" s="22">
        <v>0.71499999999999997</v>
      </c>
      <c r="D53" s="23">
        <v>1</v>
      </c>
      <c r="E53" s="23">
        <v>7</v>
      </c>
      <c r="F53" s="22">
        <v>4.3569999999999998E-2</v>
      </c>
      <c r="G53" s="22">
        <v>0.161</v>
      </c>
      <c r="H53" s="22">
        <v>0.36299999999999999</v>
      </c>
    </row>
    <row r="54" spans="1:8" ht="15">
      <c r="A54" s="21"/>
      <c r="B54" s="21" t="s">
        <v>41</v>
      </c>
      <c r="C54" s="22">
        <v>0.61599999999999999</v>
      </c>
      <c r="D54" s="23">
        <v>1</v>
      </c>
      <c r="E54" s="23">
        <v>5</v>
      </c>
      <c r="F54" s="22">
        <v>3.95E-2</v>
      </c>
      <c r="G54" s="22">
        <v>0.495</v>
      </c>
      <c r="H54" s="22">
        <v>0.53500000000000003</v>
      </c>
    </row>
    <row r="55" spans="1:8" ht="15">
      <c r="A55" s="21"/>
      <c r="B55" s="21" t="s">
        <v>42</v>
      </c>
      <c r="C55" s="22">
        <v>0.53800000000000003</v>
      </c>
      <c r="D55" s="23">
        <v>1</v>
      </c>
      <c r="E55" s="23">
        <v>4</v>
      </c>
      <c r="F55" s="22">
        <v>0.11096</v>
      </c>
      <c r="G55" s="22">
        <v>0.57699999999999996</v>
      </c>
      <c r="H55" s="22">
        <v>0.85699999999999998</v>
      </c>
    </row>
    <row r="56" spans="1:8" ht="15">
      <c r="A56" s="21"/>
      <c r="B56" s="21" t="s">
        <v>43</v>
      </c>
      <c r="C56" s="22">
        <v>0.44700000000000001</v>
      </c>
      <c r="D56" s="23">
        <v>1</v>
      </c>
      <c r="E56" s="23">
        <v>8</v>
      </c>
      <c r="F56" s="22">
        <v>5.237E-2</v>
      </c>
      <c r="G56" s="22">
        <v>0.33700000000000002</v>
      </c>
      <c r="H56" s="22">
        <v>1.7370000000000001</v>
      </c>
    </row>
    <row r="57" spans="1:8" ht="15">
      <c r="A57" s="21"/>
      <c r="B57" s="21" t="s">
        <v>44</v>
      </c>
      <c r="C57" s="22">
        <v>0.58699999999999997</v>
      </c>
      <c r="D57" s="23">
        <v>1</v>
      </c>
      <c r="E57" s="23">
        <v>9</v>
      </c>
      <c r="F57" s="22">
        <v>3.3230000000000003E-2</v>
      </c>
      <c r="G57" s="22">
        <v>0.42099999999999999</v>
      </c>
      <c r="H57" s="22">
        <v>3.7509999999999999</v>
      </c>
    </row>
    <row r="58" spans="1:8" ht="15">
      <c r="A58" s="21"/>
      <c r="B58" s="21" t="s">
        <v>45</v>
      </c>
      <c r="C58" s="22">
        <v>1.038</v>
      </c>
      <c r="D58" s="23">
        <v>1</v>
      </c>
      <c r="E58" s="23">
        <v>10</v>
      </c>
      <c r="F58" s="22">
        <v>6.2710000000000002E-2</v>
      </c>
      <c r="G58" s="22">
        <v>0.55200000000000005</v>
      </c>
      <c r="H58" s="22">
        <v>4.9800000000000004</v>
      </c>
    </row>
    <row r="59" spans="1:8" ht="15.75" thickBot="1">
      <c r="A59" s="18"/>
      <c r="B59" s="18" t="s">
        <v>46</v>
      </c>
      <c r="C59" s="24">
        <v>0.45400000000000001</v>
      </c>
      <c r="D59" s="20">
        <v>1</v>
      </c>
      <c r="E59" s="20">
        <v>5</v>
      </c>
      <c r="F59" s="24">
        <v>1.2540000000000001E-2</v>
      </c>
      <c r="G59" s="24">
        <v>0.45900000000000002</v>
      </c>
      <c r="H59" s="24">
        <v>0.39400000000000002</v>
      </c>
    </row>
    <row r="60" spans="1:8" ht="15">
      <c r="A60" s="21" t="s">
        <v>62</v>
      </c>
      <c r="B60" s="21" t="s">
        <v>30</v>
      </c>
      <c r="C60" s="22">
        <v>1.5840000000000001</v>
      </c>
      <c r="D60" s="23">
        <v>1.07</v>
      </c>
      <c r="E60" s="23">
        <v>27</v>
      </c>
      <c r="F60" s="22">
        <v>0.10358000000000001</v>
      </c>
      <c r="G60" s="22">
        <v>0.82799999999999996</v>
      </c>
      <c r="H60" s="22">
        <v>8.2050000000000001</v>
      </c>
    </row>
    <row r="61" spans="1:8" ht="17.25">
      <c r="A61" s="21" t="s">
        <v>63</v>
      </c>
      <c r="B61" s="21" t="s">
        <v>32</v>
      </c>
      <c r="C61" s="22">
        <v>1.7549999999999999</v>
      </c>
      <c r="D61" s="23">
        <v>1.07</v>
      </c>
      <c r="E61" s="23">
        <v>48</v>
      </c>
      <c r="F61" s="22">
        <v>8.1780000000000005E-2</v>
      </c>
      <c r="G61" s="22">
        <v>0.85099999999999998</v>
      </c>
      <c r="H61" s="22">
        <v>20.510999999999999</v>
      </c>
    </row>
    <row r="62" spans="1:8" ht="17.25">
      <c r="A62" s="21" t="s">
        <v>64</v>
      </c>
      <c r="B62" s="21" t="s">
        <v>34</v>
      </c>
      <c r="C62" s="22">
        <v>1.1439999999999999</v>
      </c>
      <c r="D62" s="23">
        <v>1.07</v>
      </c>
      <c r="E62" s="23">
        <v>9</v>
      </c>
      <c r="F62" s="22">
        <v>3.8940000000000002E-2</v>
      </c>
      <c r="G62" s="22">
        <v>1.1459999999999999</v>
      </c>
      <c r="H62" s="22">
        <v>1.492</v>
      </c>
    </row>
    <row r="63" spans="1:8" ht="17.25">
      <c r="A63" s="21" t="s">
        <v>65</v>
      </c>
      <c r="B63" s="21" t="s">
        <v>36</v>
      </c>
      <c r="C63" s="22">
        <v>1.3160000000000001</v>
      </c>
      <c r="D63" s="23">
        <v>1.07</v>
      </c>
      <c r="E63" s="23">
        <v>6</v>
      </c>
      <c r="F63" s="22">
        <v>0.13969999999999999</v>
      </c>
      <c r="G63" s="22">
        <v>1.264</v>
      </c>
      <c r="H63" s="22">
        <v>0.92400000000000004</v>
      </c>
    </row>
    <row r="64" spans="1:8" ht="15">
      <c r="A64" s="21"/>
      <c r="B64" s="21" t="s">
        <v>37</v>
      </c>
      <c r="C64" s="22">
        <v>1.657</v>
      </c>
      <c r="D64" s="23">
        <v>1.07</v>
      </c>
      <c r="E64" s="23">
        <v>9</v>
      </c>
      <c r="F64" s="22">
        <v>0.20604</v>
      </c>
      <c r="G64" s="22">
        <v>1.1439999999999999</v>
      </c>
      <c r="H64" s="22">
        <v>1.71</v>
      </c>
    </row>
    <row r="65" spans="1:8" ht="15">
      <c r="A65" s="21"/>
      <c r="B65" s="21" t="s">
        <v>38</v>
      </c>
      <c r="C65" s="22">
        <v>1.9650000000000001</v>
      </c>
      <c r="D65" s="23">
        <v>1.07</v>
      </c>
      <c r="E65" s="23">
        <v>17</v>
      </c>
      <c r="F65" s="22">
        <v>6.1890000000000001E-2</v>
      </c>
      <c r="G65" s="22">
        <v>0.32400000000000001</v>
      </c>
      <c r="H65" s="22">
        <v>4.2889999999999997</v>
      </c>
    </row>
    <row r="66" spans="1:8" ht="15">
      <c r="A66" s="21"/>
      <c r="B66" s="21" t="s">
        <v>39</v>
      </c>
      <c r="C66" s="22">
        <v>1.9870000000000001</v>
      </c>
      <c r="D66" s="23">
        <v>1.07</v>
      </c>
      <c r="E66" s="23">
        <v>5</v>
      </c>
      <c r="F66" s="22">
        <v>3.0859999999999999E-2</v>
      </c>
      <c r="G66" s="22">
        <v>0.497</v>
      </c>
      <c r="H66" s="22">
        <v>0.60199999999999998</v>
      </c>
    </row>
    <row r="67" spans="1:8" ht="30">
      <c r="A67" s="21"/>
      <c r="B67" s="21" t="s">
        <v>40</v>
      </c>
      <c r="C67" s="22">
        <v>2.1709999999999998</v>
      </c>
      <c r="D67" s="23">
        <v>1.07</v>
      </c>
      <c r="E67" s="23">
        <v>7</v>
      </c>
      <c r="F67" s="22">
        <v>2.8660000000000001E-2</v>
      </c>
      <c r="G67" s="22">
        <v>0.161</v>
      </c>
      <c r="H67" s="22">
        <v>0.36299999999999999</v>
      </c>
    </row>
    <row r="68" spans="1:8" ht="15">
      <c r="A68" s="21"/>
      <c r="B68" s="21" t="s">
        <v>41</v>
      </c>
      <c r="C68" s="22">
        <v>1.8480000000000001</v>
      </c>
      <c r="D68" s="23">
        <v>1.07</v>
      </c>
      <c r="E68" s="23">
        <v>5</v>
      </c>
      <c r="F68" s="22">
        <v>0.18114</v>
      </c>
      <c r="G68" s="22">
        <v>0.495</v>
      </c>
      <c r="H68" s="22">
        <v>0.53500000000000003</v>
      </c>
    </row>
    <row r="69" spans="1:8" ht="15">
      <c r="A69" s="21"/>
      <c r="B69" s="21" t="s">
        <v>42</v>
      </c>
      <c r="C69" s="22">
        <v>1.9890000000000001</v>
      </c>
      <c r="D69" s="23">
        <v>1.07</v>
      </c>
      <c r="E69" s="23">
        <v>4</v>
      </c>
      <c r="F69" s="22">
        <v>4.3139999999999998E-2</v>
      </c>
      <c r="G69" s="22">
        <v>0.57699999999999996</v>
      </c>
      <c r="H69" s="22">
        <v>0.85699999999999998</v>
      </c>
    </row>
    <row r="70" spans="1:8" ht="15">
      <c r="A70" s="21"/>
      <c r="B70" s="21" t="s">
        <v>43</v>
      </c>
      <c r="C70" s="22">
        <v>1.8440000000000001</v>
      </c>
      <c r="D70" s="23">
        <v>1.07</v>
      </c>
      <c r="E70" s="23">
        <v>8</v>
      </c>
      <c r="F70" s="22">
        <v>0.11019</v>
      </c>
      <c r="G70" s="22">
        <v>0.33700000000000002</v>
      </c>
      <c r="H70" s="22">
        <v>1.7370000000000001</v>
      </c>
    </row>
    <row r="71" spans="1:8" ht="15">
      <c r="A71" s="21"/>
      <c r="B71" s="21" t="s">
        <v>44</v>
      </c>
      <c r="C71" s="22">
        <v>1.92</v>
      </c>
      <c r="D71" s="23">
        <v>1.07</v>
      </c>
      <c r="E71" s="23">
        <v>9</v>
      </c>
      <c r="F71" s="22">
        <v>0.11613999999999999</v>
      </c>
      <c r="G71" s="22">
        <v>0.42099999999999999</v>
      </c>
      <c r="H71" s="22">
        <v>3.7509999999999999</v>
      </c>
    </row>
    <row r="72" spans="1:8" ht="15">
      <c r="A72" s="21"/>
      <c r="B72" s="21" t="s">
        <v>45</v>
      </c>
      <c r="C72" s="22">
        <v>2.133</v>
      </c>
      <c r="D72" s="23">
        <v>1.07</v>
      </c>
      <c r="E72" s="23">
        <v>10</v>
      </c>
      <c r="F72" s="22">
        <v>8.3659999999999998E-2</v>
      </c>
      <c r="G72" s="22">
        <v>0.55200000000000005</v>
      </c>
      <c r="H72" s="22">
        <v>4.9800000000000004</v>
      </c>
    </row>
    <row r="73" spans="1:8" ht="15.75" thickBot="1">
      <c r="A73" s="18"/>
      <c r="B73" s="18" t="s">
        <v>46</v>
      </c>
      <c r="C73" s="24">
        <v>1.8919999999999999</v>
      </c>
      <c r="D73" s="20">
        <v>1.07</v>
      </c>
      <c r="E73" s="20">
        <v>5</v>
      </c>
      <c r="F73" s="24">
        <v>5.7950000000000002E-2</v>
      </c>
      <c r="G73" s="24">
        <v>0.45900000000000002</v>
      </c>
      <c r="H73" s="24">
        <v>0.39400000000000002</v>
      </c>
    </row>
    <row r="74" spans="1:8" ht="15">
      <c r="A74" s="29" t="s">
        <v>66</v>
      </c>
      <c r="B74" s="29" t="s">
        <v>30</v>
      </c>
      <c r="C74" s="30">
        <v>-2.593</v>
      </c>
      <c r="D74" s="31">
        <v>1.4</v>
      </c>
      <c r="E74" s="31">
        <v>27</v>
      </c>
      <c r="F74" s="30">
        <v>0.21609</v>
      </c>
      <c r="G74" s="30">
        <v>0.82799999999999996</v>
      </c>
      <c r="H74" s="30">
        <v>8.2050000000000001</v>
      </c>
    </row>
    <row r="75" spans="1:8" ht="17.25">
      <c r="A75" s="21" t="s">
        <v>67</v>
      </c>
      <c r="B75" s="21" t="s">
        <v>32</v>
      </c>
      <c r="C75" s="22">
        <v>-2.3730000000000002</v>
      </c>
      <c r="D75" s="23">
        <v>1.4</v>
      </c>
      <c r="E75" s="23">
        <v>48</v>
      </c>
      <c r="F75" s="22">
        <v>0.13253999999999999</v>
      </c>
      <c r="G75" s="22">
        <v>0.85099999999999998</v>
      </c>
      <c r="H75" s="22">
        <v>20.510999999999999</v>
      </c>
    </row>
    <row r="76" spans="1:8" ht="17.25">
      <c r="A76" s="21" t="s">
        <v>68</v>
      </c>
      <c r="B76" s="21" t="s">
        <v>34</v>
      </c>
      <c r="C76" s="22">
        <v>-3.085</v>
      </c>
      <c r="D76" s="23">
        <v>1.4</v>
      </c>
      <c r="E76" s="23">
        <v>9</v>
      </c>
      <c r="F76" s="22">
        <v>8.2600000000000007E-2</v>
      </c>
      <c r="G76" s="22">
        <v>1.1459999999999999</v>
      </c>
      <c r="H76" s="22">
        <v>1.492</v>
      </c>
    </row>
    <row r="77" spans="1:8" ht="17.25">
      <c r="A77" s="21" t="s">
        <v>69</v>
      </c>
      <c r="B77" s="21" t="s">
        <v>36</v>
      </c>
      <c r="C77" s="22">
        <v>-2.8980000000000001</v>
      </c>
      <c r="D77" s="23">
        <v>1.4</v>
      </c>
      <c r="E77" s="23">
        <v>6</v>
      </c>
      <c r="F77" s="22">
        <v>0.19558</v>
      </c>
      <c r="G77" s="22">
        <v>1.264</v>
      </c>
      <c r="H77" s="22">
        <v>0.92400000000000004</v>
      </c>
    </row>
    <row r="78" spans="1:8" ht="15">
      <c r="A78" s="21"/>
      <c r="B78" s="21" t="s">
        <v>37</v>
      </c>
      <c r="C78" s="22">
        <v>-2.66</v>
      </c>
      <c r="D78" s="23">
        <v>1.4</v>
      </c>
      <c r="E78" s="23">
        <v>9</v>
      </c>
      <c r="F78" s="22">
        <v>0.15334999999999999</v>
      </c>
      <c r="G78" s="22">
        <v>1.1439999999999999</v>
      </c>
      <c r="H78" s="22">
        <v>1.71</v>
      </c>
    </row>
    <row r="79" spans="1:8" ht="15">
      <c r="A79" s="21"/>
      <c r="B79" s="21" t="s">
        <v>38</v>
      </c>
      <c r="C79" s="22">
        <v>-1.952</v>
      </c>
      <c r="D79" s="23">
        <v>1.4</v>
      </c>
      <c r="E79" s="23">
        <v>17</v>
      </c>
      <c r="F79" s="22">
        <v>0.16416</v>
      </c>
      <c r="G79" s="22">
        <v>0.32400000000000001</v>
      </c>
      <c r="H79" s="22">
        <v>4.2889999999999997</v>
      </c>
    </row>
    <row r="80" spans="1:8" ht="15">
      <c r="A80" s="21"/>
      <c r="B80" s="21" t="s">
        <v>39</v>
      </c>
      <c r="C80" s="22">
        <v>-2.2570000000000001</v>
      </c>
      <c r="D80" s="23">
        <v>1.4</v>
      </c>
      <c r="E80" s="23">
        <v>5</v>
      </c>
      <c r="F80" s="22">
        <v>4.6800000000000001E-2</v>
      </c>
      <c r="G80" s="22">
        <v>0.497</v>
      </c>
      <c r="H80" s="22">
        <v>0.60199999999999998</v>
      </c>
    </row>
    <row r="81" spans="1:8" ht="30">
      <c r="A81" s="21"/>
      <c r="B81" s="21" t="s">
        <v>40</v>
      </c>
      <c r="C81" s="22">
        <v>-1.784</v>
      </c>
      <c r="D81" s="23">
        <v>1.4</v>
      </c>
      <c r="E81" s="23">
        <v>7</v>
      </c>
      <c r="F81" s="22">
        <v>5.101E-2</v>
      </c>
      <c r="G81" s="22">
        <v>0.161</v>
      </c>
      <c r="H81" s="22">
        <v>0.36299999999999999</v>
      </c>
    </row>
    <row r="82" spans="1:8" ht="15">
      <c r="A82" s="21"/>
      <c r="B82" s="21" t="s">
        <v>41</v>
      </c>
      <c r="C82" s="22">
        <v>-2.222</v>
      </c>
      <c r="D82" s="23">
        <v>1.4</v>
      </c>
      <c r="E82" s="23">
        <v>5</v>
      </c>
      <c r="F82" s="22">
        <v>0.35833999999999999</v>
      </c>
      <c r="G82" s="22">
        <v>0.495</v>
      </c>
      <c r="H82" s="22">
        <v>0.53500000000000003</v>
      </c>
    </row>
    <row r="83" spans="1:8" ht="15">
      <c r="A83" s="21"/>
      <c r="B83" s="21" t="s">
        <v>42</v>
      </c>
      <c r="C83" s="22">
        <v>-1.8879999999999999</v>
      </c>
      <c r="D83" s="23">
        <v>1.4</v>
      </c>
      <c r="E83" s="23">
        <v>4</v>
      </c>
      <c r="F83" s="22">
        <v>4.7190000000000003E-2</v>
      </c>
      <c r="G83" s="22">
        <v>0.57699999999999996</v>
      </c>
      <c r="H83" s="22">
        <v>0.85699999999999998</v>
      </c>
    </row>
    <row r="84" spans="1:8" ht="15">
      <c r="A84" s="21"/>
      <c r="B84" s="21" t="s">
        <v>43</v>
      </c>
      <c r="C84" s="22">
        <v>-2.31</v>
      </c>
      <c r="D84" s="23">
        <v>1.4</v>
      </c>
      <c r="E84" s="23">
        <v>8</v>
      </c>
      <c r="F84" s="22">
        <v>0.30858999999999998</v>
      </c>
      <c r="G84" s="22">
        <v>0.33700000000000002</v>
      </c>
      <c r="H84" s="22">
        <v>1.7370000000000001</v>
      </c>
    </row>
    <row r="85" spans="1:8" ht="15">
      <c r="A85" s="21"/>
      <c r="B85" s="21" t="s">
        <v>44</v>
      </c>
      <c r="C85" s="22">
        <v>-2.1019999999999999</v>
      </c>
      <c r="D85" s="23">
        <v>1.4</v>
      </c>
      <c r="E85" s="23">
        <v>9</v>
      </c>
      <c r="F85" s="22">
        <v>0.21201999999999999</v>
      </c>
      <c r="G85" s="22">
        <v>0.42099999999999999</v>
      </c>
      <c r="H85" s="22">
        <v>3.7509999999999999</v>
      </c>
    </row>
    <row r="86" spans="1:8" ht="15">
      <c r="A86" s="21"/>
      <c r="B86" s="21" t="s">
        <v>45</v>
      </c>
      <c r="C86" s="22">
        <v>-1.7889999999999999</v>
      </c>
      <c r="D86" s="23">
        <v>1.4</v>
      </c>
      <c r="E86" s="23">
        <v>10</v>
      </c>
      <c r="F86" s="22">
        <v>0.22553999999999999</v>
      </c>
      <c r="G86" s="22">
        <v>0.55200000000000005</v>
      </c>
      <c r="H86" s="22">
        <v>4.9800000000000004</v>
      </c>
    </row>
    <row r="87" spans="1:8" ht="15.75" thickBot="1">
      <c r="A87" s="18"/>
      <c r="B87" s="18" t="s">
        <v>46</v>
      </c>
      <c r="C87" s="24">
        <v>-2.052</v>
      </c>
      <c r="D87" s="20">
        <v>1.4</v>
      </c>
      <c r="E87" s="20">
        <v>5</v>
      </c>
      <c r="F87" s="24">
        <v>0.29598000000000002</v>
      </c>
      <c r="G87" s="24">
        <v>0.45900000000000002</v>
      </c>
      <c r="H87" s="24">
        <v>0.39400000000000002</v>
      </c>
    </row>
    <row r="88" spans="1:8" ht="15.75" customHeight="1">
      <c r="A88" s="21" t="s">
        <v>70</v>
      </c>
      <c r="B88" s="21" t="s">
        <v>30</v>
      </c>
      <c r="C88" s="22">
        <v>2E-3</v>
      </c>
      <c r="D88" s="23">
        <v>0.85</v>
      </c>
      <c r="E88" s="23">
        <v>27</v>
      </c>
      <c r="F88" s="22">
        <v>6.9589999999999999E-2</v>
      </c>
      <c r="G88" s="22">
        <v>0.82799999999999996</v>
      </c>
      <c r="H88" s="22">
        <v>8.2050000000000001</v>
      </c>
    </row>
    <row r="89" spans="1:8" ht="17.25">
      <c r="A89" s="21" t="s">
        <v>71</v>
      </c>
      <c r="B89" s="21" t="s">
        <v>32</v>
      </c>
      <c r="C89" s="22">
        <v>0.159</v>
      </c>
      <c r="D89" s="23">
        <v>0.85</v>
      </c>
      <c r="E89" s="23">
        <v>48</v>
      </c>
      <c r="F89" s="22">
        <v>0.10853</v>
      </c>
      <c r="G89" s="22">
        <v>0.85099999999999998</v>
      </c>
      <c r="H89" s="22">
        <v>20.510999999999999</v>
      </c>
    </row>
    <row r="90" spans="1:8" ht="17.25">
      <c r="A90" s="21" t="s">
        <v>72</v>
      </c>
      <c r="B90" s="21" t="s">
        <v>34</v>
      </c>
      <c r="C90" s="22">
        <v>-0.45700000000000002</v>
      </c>
      <c r="D90" s="23">
        <v>0.85</v>
      </c>
      <c r="E90" s="23">
        <v>9</v>
      </c>
      <c r="F90" s="22">
        <v>5.7860000000000002E-2</v>
      </c>
      <c r="G90" s="22">
        <v>1.1459999999999999</v>
      </c>
      <c r="H90" s="22">
        <v>1.492</v>
      </c>
    </row>
    <row r="91" spans="1:8" ht="17.25">
      <c r="A91" s="21" t="s">
        <v>73</v>
      </c>
      <c r="B91" s="21" t="s">
        <v>36</v>
      </c>
      <c r="C91" s="22">
        <v>-0.31</v>
      </c>
      <c r="D91" s="23">
        <v>0.85</v>
      </c>
      <c r="E91" s="23">
        <v>6</v>
      </c>
      <c r="F91" s="22">
        <v>0.18398999999999999</v>
      </c>
      <c r="G91" s="22">
        <v>1.264</v>
      </c>
      <c r="H91" s="22">
        <v>0.92400000000000004</v>
      </c>
    </row>
    <row r="92" spans="1:8" ht="15">
      <c r="A92" s="21"/>
      <c r="B92" s="21" t="s">
        <v>37</v>
      </c>
      <c r="C92" s="22">
        <v>2.3E-2</v>
      </c>
      <c r="D92" s="23">
        <v>0.85</v>
      </c>
      <c r="E92" s="23">
        <v>9</v>
      </c>
      <c r="F92" s="22">
        <v>0.27139000000000002</v>
      </c>
      <c r="G92" s="22">
        <v>1.1439999999999999</v>
      </c>
      <c r="H92" s="22">
        <v>1.71</v>
      </c>
    </row>
    <row r="93" spans="1:8" ht="15">
      <c r="A93" s="21"/>
      <c r="B93" s="21" t="s">
        <v>38</v>
      </c>
      <c r="C93" s="22">
        <v>0.41599999999999998</v>
      </c>
      <c r="D93" s="23">
        <v>0.85</v>
      </c>
      <c r="E93" s="23">
        <v>17</v>
      </c>
      <c r="F93" s="22">
        <v>0.11126</v>
      </c>
      <c r="G93" s="22">
        <v>0.32400000000000001</v>
      </c>
      <c r="H93" s="22">
        <v>4.2889999999999997</v>
      </c>
    </row>
    <row r="94" spans="1:8" ht="15">
      <c r="A94" s="21"/>
      <c r="B94" s="21" t="s">
        <v>39</v>
      </c>
      <c r="C94" s="22">
        <v>0.308</v>
      </c>
      <c r="D94" s="23">
        <v>0.85</v>
      </c>
      <c r="E94" s="23">
        <v>5</v>
      </c>
      <c r="F94" s="22">
        <v>5.2350000000000001E-2</v>
      </c>
      <c r="G94" s="22">
        <v>0.497</v>
      </c>
      <c r="H94" s="22">
        <v>0.60199999999999998</v>
      </c>
    </row>
    <row r="95" spans="1:8" ht="30">
      <c r="A95" s="21"/>
      <c r="B95" s="21" t="s">
        <v>40</v>
      </c>
      <c r="C95" s="22">
        <v>0.49199999999999999</v>
      </c>
      <c r="D95" s="23">
        <v>0.85</v>
      </c>
      <c r="E95" s="23">
        <v>7</v>
      </c>
      <c r="F95" s="22">
        <v>3.5779999999999999E-2</v>
      </c>
      <c r="G95" s="22">
        <v>0.161</v>
      </c>
      <c r="H95" s="22">
        <v>0.36299999999999999</v>
      </c>
    </row>
    <row r="96" spans="1:8" ht="15">
      <c r="A96" s="21"/>
      <c r="B96" s="21" t="s">
        <v>41</v>
      </c>
      <c r="C96" s="22">
        <v>0.36799999999999999</v>
      </c>
      <c r="D96" s="23">
        <v>0.85</v>
      </c>
      <c r="E96" s="23">
        <v>5</v>
      </c>
      <c r="F96" s="22">
        <v>9.6920000000000006E-2</v>
      </c>
      <c r="G96" s="22">
        <v>0.495</v>
      </c>
      <c r="H96" s="22">
        <v>0.53500000000000003</v>
      </c>
    </row>
    <row r="97" spans="1:8" ht="15">
      <c r="A97" s="21"/>
      <c r="B97" s="21" t="s">
        <v>42</v>
      </c>
      <c r="C97" s="22">
        <v>0.376</v>
      </c>
      <c r="D97" s="23">
        <v>0.85</v>
      </c>
      <c r="E97" s="23">
        <v>4</v>
      </c>
      <c r="F97" s="22">
        <v>0.14821000000000001</v>
      </c>
      <c r="G97" s="22">
        <v>0.57699999999999996</v>
      </c>
      <c r="H97" s="22">
        <v>0.85699999999999998</v>
      </c>
    </row>
    <row r="98" spans="1:8" ht="15">
      <c r="A98" s="21"/>
      <c r="B98" s="21" t="s">
        <v>43</v>
      </c>
      <c r="C98" s="22">
        <v>0.26400000000000001</v>
      </c>
      <c r="D98" s="23">
        <v>0.85</v>
      </c>
      <c r="E98" s="23">
        <v>8</v>
      </c>
      <c r="F98" s="22">
        <v>9.844E-2</v>
      </c>
      <c r="G98" s="22">
        <v>0.33700000000000002</v>
      </c>
      <c r="H98" s="22">
        <v>1.7370000000000001</v>
      </c>
    </row>
    <row r="99" spans="1:8" ht="15">
      <c r="A99" s="21"/>
      <c r="B99" s="21" t="s">
        <v>44</v>
      </c>
      <c r="C99" s="22">
        <v>0.30599999999999999</v>
      </c>
      <c r="D99" s="23">
        <v>0.85</v>
      </c>
      <c r="E99" s="23">
        <v>9</v>
      </c>
      <c r="F99" s="22">
        <v>3.789E-2</v>
      </c>
      <c r="G99" s="22">
        <v>0.42099999999999999</v>
      </c>
      <c r="H99" s="22">
        <v>3.7509999999999999</v>
      </c>
    </row>
    <row r="100" spans="1:8" ht="15">
      <c r="A100" s="21"/>
      <c r="B100" s="21" t="s">
        <v>45</v>
      </c>
      <c r="C100" s="22">
        <v>0.63500000000000001</v>
      </c>
      <c r="D100" s="23">
        <v>0.85</v>
      </c>
      <c r="E100" s="23">
        <v>10</v>
      </c>
      <c r="F100" s="22">
        <v>0.14174999999999999</v>
      </c>
      <c r="G100" s="22">
        <v>0.55200000000000005</v>
      </c>
      <c r="H100" s="22">
        <v>4.9800000000000004</v>
      </c>
    </row>
    <row r="101" spans="1:8" ht="15.75" thickBot="1">
      <c r="A101" s="18"/>
      <c r="B101" s="18" t="s">
        <v>46</v>
      </c>
      <c r="C101" s="24">
        <v>0.28699999999999998</v>
      </c>
      <c r="D101" s="20">
        <v>0.85</v>
      </c>
      <c r="E101" s="20">
        <v>5</v>
      </c>
      <c r="F101" s="24">
        <v>1.078E-2</v>
      </c>
      <c r="G101" s="24">
        <v>0.45900000000000002</v>
      </c>
      <c r="H101" s="24">
        <v>0.39400000000000002</v>
      </c>
    </row>
    <row r="102" spans="1:8" ht="30">
      <c r="A102" s="21" t="s">
        <v>74</v>
      </c>
      <c r="B102" s="21" t="s">
        <v>30</v>
      </c>
      <c r="C102" s="22">
        <v>3.7999999999999999E-2</v>
      </c>
      <c r="D102" s="23">
        <v>0.65</v>
      </c>
      <c r="E102" s="23">
        <v>27</v>
      </c>
      <c r="F102" s="22">
        <v>5.774E-2</v>
      </c>
      <c r="G102" s="22">
        <v>0.82799999999999996</v>
      </c>
      <c r="H102" s="22">
        <v>8.2050000000000001</v>
      </c>
    </row>
    <row r="103" spans="1:8" ht="17.25">
      <c r="A103" s="21" t="s">
        <v>75</v>
      </c>
      <c r="B103" s="21" t="s">
        <v>32</v>
      </c>
      <c r="C103" s="22">
        <v>0.14699999999999999</v>
      </c>
      <c r="D103" s="23">
        <v>0.65</v>
      </c>
      <c r="E103" s="23">
        <v>48</v>
      </c>
      <c r="F103" s="22">
        <v>6.8720000000000003E-2</v>
      </c>
      <c r="G103" s="22">
        <v>0.85099999999999998</v>
      </c>
      <c r="H103" s="22">
        <v>20.510999999999999</v>
      </c>
    </row>
    <row r="104" spans="1:8" ht="17.25">
      <c r="A104" s="21" t="s">
        <v>76</v>
      </c>
      <c r="B104" s="21" t="s">
        <v>34</v>
      </c>
      <c r="C104" s="22">
        <v>-0.28100000000000003</v>
      </c>
      <c r="D104" s="23">
        <v>0.65</v>
      </c>
      <c r="E104" s="23">
        <v>9</v>
      </c>
      <c r="F104" s="22">
        <v>2.5360000000000001E-2</v>
      </c>
      <c r="G104" s="22">
        <v>1.1459999999999999</v>
      </c>
      <c r="H104" s="22">
        <v>1.492</v>
      </c>
    </row>
    <row r="105" spans="1:8" ht="17.25">
      <c r="A105" s="21" t="s">
        <v>77</v>
      </c>
      <c r="B105" s="21" t="s">
        <v>36</v>
      </c>
      <c r="C105" s="22">
        <v>-0.182</v>
      </c>
      <c r="D105" s="23">
        <v>0.65</v>
      </c>
      <c r="E105" s="23">
        <v>6</v>
      </c>
      <c r="F105" s="22">
        <v>0.12</v>
      </c>
      <c r="G105" s="22">
        <v>1.264</v>
      </c>
      <c r="H105" s="22">
        <v>0.92400000000000004</v>
      </c>
    </row>
    <row r="106" spans="1:8" ht="15">
      <c r="A106" s="21"/>
      <c r="B106" s="21" t="s">
        <v>37</v>
      </c>
      <c r="C106" s="22">
        <v>0.09</v>
      </c>
      <c r="D106" s="23">
        <v>0.65</v>
      </c>
      <c r="E106" s="23">
        <v>9</v>
      </c>
      <c r="F106" s="22">
        <v>0.13633000000000001</v>
      </c>
      <c r="G106" s="22">
        <v>1.1439999999999999</v>
      </c>
      <c r="H106" s="22">
        <v>1.71</v>
      </c>
    </row>
    <row r="107" spans="1:8" ht="15">
      <c r="A107" s="21"/>
      <c r="B107" s="21" t="s">
        <v>38</v>
      </c>
      <c r="C107" s="22">
        <v>0.40799999999999997</v>
      </c>
      <c r="D107" s="23">
        <v>0.65</v>
      </c>
      <c r="E107" s="23">
        <v>17</v>
      </c>
      <c r="F107" s="22">
        <v>8.2699999999999996E-2</v>
      </c>
      <c r="G107" s="22">
        <v>0.32400000000000001</v>
      </c>
      <c r="H107" s="22">
        <v>4.2889999999999997</v>
      </c>
    </row>
    <row r="108" spans="1:8" ht="15">
      <c r="A108" s="21"/>
      <c r="B108" s="21" t="s">
        <v>39</v>
      </c>
      <c r="C108" s="22">
        <v>0.34300000000000003</v>
      </c>
      <c r="D108" s="23">
        <v>0.65</v>
      </c>
      <c r="E108" s="23">
        <v>5</v>
      </c>
      <c r="F108" s="22">
        <v>4.1910000000000003E-2</v>
      </c>
      <c r="G108" s="22">
        <v>0.497</v>
      </c>
      <c r="H108" s="22">
        <v>0.60199999999999998</v>
      </c>
    </row>
    <row r="109" spans="1:8" ht="30">
      <c r="A109" s="21"/>
      <c r="B109" s="21" t="s">
        <v>40</v>
      </c>
      <c r="C109" s="22">
        <v>0.52500000000000002</v>
      </c>
      <c r="D109" s="23">
        <v>0.65</v>
      </c>
      <c r="E109" s="23">
        <v>7</v>
      </c>
      <c r="F109" s="22">
        <v>2.87E-2</v>
      </c>
      <c r="G109" s="22">
        <v>0.161</v>
      </c>
      <c r="H109" s="22">
        <v>0.36299999999999999</v>
      </c>
    </row>
    <row r="110" spans="1:8" ht="15">
      <c r="A110" s="21"/>
      <c r="B110" s="21" t="s">
        <v>41</v>
      </c>
      <c r="C110" s="22">
        <v>0.28199999999999997</v>
      </c>
      <c r="D110" s="23">
        <v>0.65</v>
      </c>
      <c r="E110" s="23">
        <v>5</v>
      </c>
      <c r="F110" s="22">
        <v>2.5909999999999999E-2</v>
      </c>
      <c r="G110" s="22">
        <v>0.495</v>
      </c>
      <c r="H110" s="22">
        <v>0.53500000000000003</v>
      </c>
    </row>
    <row r="111" spans="1:8" ht="15">
      <c r="A111" s="21"/>
      <c r="B111" s="21" t="s">
        <v>42</v>
      </c>
      <c r="C111" s="22">
        <v>0.36299999999999999</v>
      </c>
      <c r="D111" s="23">
        <v>0.65</v>
      </c>
      <c r="E111" s="23">
        <v>4</v>
      </c>
      <c r="F111" s="22">
        <v>9.3659999999999993E-2</v>
      </c>
      <c r="G111" s="22">
        <v>0.57699999999999996</v>
      </c>
      <c r="H111" s="22">
        <v>0.85699999999999998</v>
      </c>
    </row>
    <row r="112" spans="1:8" ht="15">
      <c r="A112" s="21"/>
      <c r="B112" s="21" t="s">
        <v>43</v>
      </c>
      <c r="C112" s="22">
        <v>0.255</v>
      </c>
      <c r="D112" s="23">
        <v>0.65</v>
      </c>
      <c r="E112" s="23">
        <v>8</v>
      </c>
      <c r="F112" s="22">
        <v>5.5590000000000001E-2</v>
      </c>
      <c r="G112" s="22">
        <v>0.33700000000000002</v>
      </c>
      <c r="H112" s="22">
        <v>1.7370000000000001</v>
      </c>
    </row>
    <row r="113" spans="1:8" ht="15">
      <c r="A113" s="21"/>
      <c r="B113" s="21" t="s">
        <v>44</v>
      </c>
      <c r="C113" s="22">
        <v>0.313</v>
      </c>
      <c r="D113" s="23">
        <v>0.65</v>
      </c>
      <c r="E113" s="23">
        <v>9</v>
      </c>
      <c r="F113" s="22">
        <v>2.3900000000000001E-2</v>
      </c>
      <c r="G113" s="22">
        <v>0.42099999999999999</v>
      </c>
      <c r="H113" s="22">
        <v>3.7509999999999999</v>
      </c>
    </row>
    <row r="114" spans="1:8" ht="15">
      <c r="A114" s="21"/>
      <c r="B114" s="21" t="s">
        <v>45</v>
      </c>
      <c r="C114" s="22">
        <v>0.54700000000000004</v>
      </c>
      <c r="D114" s="23">
        <v>0.65</v>
      </c>
      <c r="E114" s="23">
        <v>10</v>
      </c>
      <c r="F114" s="22">
        <v>7.7770000000000006E-2</v>
      </c>
      <c r="G114" s="22">
        <v>0.55200000000000005</v>
      </c>
      <c r="H114" s="22">
        <v>4.9800000000000004</v>
      </c>
    </row>
    <row r="115" spans="1:8" ht="15.75" thickBot="1">
      <c r="A115" s="18"/>
      <c r="B115" s="18" t="s">
        <v>46</v>
      </c>
      <c r="C115" s="24">
        <v>0.32200000000000001</v>
      </c>
      <c r="D115" s="20">
        <v>0.65</v>
      </c>
      <c r="E115" s="20">
        <v>5</v>
      </c>
      <c r="F115" s="24">
        <v>9.8499999999999994E-3</v>
      </c>
      <c r="G115" s="24">
        <v>0.45900000000000002</v>
      </c>
      <c r="H115" s="24">
        <v>0.39400000000000002</v>
      </c>
    </row>
    <row r="116" spans="1:8" ht="30">
      <c r="A116" s="29" t="s">
        <v>78</v>
      </c>
      <c r="B116" s="29" t="s">
        <v>30</v>
      </c>
      <c r="C116" s="30">
        <v>-7.0000000000000007E-2</v>
      </c>
      <c r="D116" s="31">
        <v>0.77</v>
      </c>
      <c r="E116" s="31">
        <v>27</v>
      </c>
      <c r="F116" s="30">
        <v>5.9450000000000003E-2</v>
      </c>
      <c r="G116" s="30">
        <v>0.82799999999999996</v>
      </c>
      <c r="H116" s="30">
        <v>8.2050000000000001</v>
      </c>
    </row>
    <row r="117" spans="1:8" ht="17.25">
      <c r="A117" s="21" t="s">
        <v>79</v>
      </c>
      <c r="B117" s="21" t="s">
        <v>32</v>
      </c>
      <c r="C117" s="22">
        <v>0.12</v>
      </c>
      <c r="D117" s="23">
        <v>0.64</v>
      </c>
      <c r="E117" s="23">
        <v>48</v>
      </c>
      <c r="F117" s="22">
        <v>7.9170000000000004E-2</v>
      </c>
      <c r="G117" s="22">
        <v>0.85099999999999998</v>
      </c>
      <c r="H117" s="22">
        <v>20.510999999999999</v>
      </c>
    </row>
    <row r="118" spans="1:8" ht="17.25">
      <c r="A118" s="21" t="s">
        <v>80</v>
      </c>
      <c r="B118" s="21" t="s">
        <v>34</v>
      </c>
      <c r="C118" s="22">
        <v>-1.24</v>
      </c>
      <c r="D118" s="23">
        <v>1.58</v>
      </c>
      <c r="E118" s="23">
        <v>9</v>
      </c>
      <c r="F118" s="22">
        <v>3.066E-2</v>
      </c>
      <c r="G118" s="22">
        <v>1.1459999999999999</v>
      </c>
      <c r="H118" s="22">
        <v>1.492</v>
      </c>
    </row>
    <row r="119" spans="1:8" ht="17.25">
      <c r="A119" s="21" t="s">
        <v>81</v>
      </c>
      <c r="B119" s="21" t="s">
        <v>36</v>
      </c>
      <c r="C119" s="22">
        <v>-0.7</v>
      </c>
      <c r="D119" s="23">
        <v>1.1000000000000001</v>
      </c>
      <c r="E119" s="23">
        <v>6</v>
      </c>
      <c r="F119" s="22">
        <v>6.4420000000000005E-2</v>
      </c>
      <c r="G119" s="22">
        <v>1.264</v>
      </c>
      <c r="H119" s="22">
        <v>0.92400000000000004</v>
      </c>
    </row>
    <row r="120" spans="1:8" ht="15">
      <c r="A120" s="21"/>
      <c r="B120" s="21" t="s">
        <v>37</v>
      </c>
      <c r="C120" s="22">
        <v>-0.33</v>
      </c>
      <c r="D120" s="23">
        <v>0.84</v>
      </c>
      <c r="E120" s="23">
        <v>9</v>
      </c>
      <c r="F120" s="22">
        <v>8.5690000000000002E-2</v>
      </c>
      <c r="G120" s="22">
        <v>1.1439999999999999</v>
      </c>
      <c r="H120" s="22">
        <v>1.71</v>
      </c>
    </row>
    <row r="121" spans="1:8" ht="15">
      <c r="A121" s="21"/>
      <c r="B121" s="21" t="s">
        <v>38</v>
      </c>
      <c r="C121" s="22">
        <v>0.28000000000000003</v>
      </c>
      <c r="D121" s="23">
        <v>0.52</v>
      </c>
      <c r="E121" s="23">
        <v>17</v>
      </c>
      <c r="F121" s="22">
        <v>5.7680000000000002E-2</v>
      </c>
      <c r="G121" s="22">
        <v>0.32400000000000001</v>
      </c>
      <c r="H121" s="22">
        <v>4.2889999999999997</v>
      </c>
    </row>
    <row r="122" spans="1:8" ht="15">
      <c r="A122" s="21"/>
      <c r="B122" s="21" t="s">
        <v>39</v>
      </c>
      <c r="C122" s="22">
        <v>-0.06</v>
      </c>
      <c r="D122" s="23">
        <v>0.53</v>
      </c>
      <c r="E122" s="23">
        <v>5</v>
      </c>
      <c r="F122" s="22">
        <v>2.6079999999999999E-2</v>
      </c>
      <c r="G122" s="22">
        <v>0.497</v>
      </c>
      <c r="H122" s="22">
        <v>0.60199999999999998</v>
      </c>
    </row>
    <row r="123" spans="1:8" ht="30">
      <c r="A123" s="21"/>
      <c r="B123" s="21" t="s">
        <v>40</v>
      </c>
      <c r="C123" s="22">
        <v>0.28999999999999998</v>
      </c>
      <c r="D123" s="23">
        <v>0.9</v>
      </c>
      <c r="E123" s="23">
        <v>7</v>
      </c>
      <c r="F123" s="22">
        <v>9.9470000000000003E-2</v>
      </c>
      <c r="G123" s="22">
        <v>0.161</v>
      </c>
      <c r="H123" s="22">
        <v>0.36299999999999999</v>
      </c>
    </row>
    <row r="124" spans="1:8" ht="15">
      <c r="A124" s="21"/>
      <c r="B124" s="21" t="s">
        <v>41</v>
      </c>
      <c r="C124" s="22">
        <v>0.13</v>
      </c>
      <c r="D124" s="23">
        <v>0.91</v>
      </c>
      <c r="E124" s="23">
        <v>5</v>
      </c>
      <c r="F124" s="22">
        <v>0.26218999999999998</v>
      </c>
      <c r="G124" s="22">
        <v>0.495</v>
      </c>
      <c r="H124" s="22">
        <v>0.53500000000000003</v>
      </c>
    </row>
    <row r="125" spans="1:8" ht="15">
      <c r="A125" s="21"/>
      <c r="B125" s="21" t="s">
        <v>42</v>
      </c>
      <c r="C125" s="22">
        <v>0.56999999999999995</v>
      </c>
      <c r="D125" s="23">
        <v>0.25</v>
      </c>
      <c r="E125" s="23">
        <v>4</v>
      </c>
      <c r="F125" s="22">
        <v>7.5100000000000002E-3</v>
      </c>
      <c r="G125" s="22">
        <v>0.57699999999999996</v>
      </c>
      <c r="H125" s="22">
        <v>0.85699999999999998</v>
      </c>
    </row>
    <row r="126" spans="1:8" ht="15">
      <c r="A126" s="21"/>
      <c r="B126" s="21" t="s">
        <v>43</v>
      </c>
      <c r="C126" s="22">
        <v>0.1</v>
      </c>
      <c r="D126" s="23">
        <v>0.65</v>
      </c>
      <c r="E126" s="23">
        <v>8</v>
      </c>
      <c r="F126" s="22">
        <v>5.9360000000000003E-2</v>
      </c>
      <c r="G126" s="22">
        <v>0.33700000000000002</v>
      </c>
      <c r="H126" s="22">
        <v>1.7370000000000001</v>
      </c>
    </row>
    <row r="127" spans="1:8" ht="15">
      <c r="A127" s="21"/>
      <c r="B127" s="21" t="s">
        <v>44</v>
      </c>
      <c r="C127" s="22">
        <v>0.3</v>
      </c>
      <c r="D127" s="23">
        <v>0.39</v>
      </c>
      <c r="E127" s="23">
        <v>9</v>
      </c>
      <c r="F127" s="22">
        <v>0.13858000000000001</v>
      </c>
      <c r="G127" s="22">
        <v>0.42099999999999999</v>
      </c>
      <c r="H127" s="22">
        <v>3.7509999999999999</v>
      </c>
    </row>
    <row r="128" spans="1:8" ht="15">
      <c r="A128" s="21"/>
      <c r="B128" s="21" t="s">
        <v>45</v>
      </c>
      <c r="C128" s="22">
        <v>0.75</v>
      </c>
      <c r="D128" s="23">
        <v>0.24</v>
      </c>
      <c r="E128" s="23">
        <v>10</v>
      </c>
      <c r="F128" s="22">
        <v>0.13630999999999999</v>
      </c>
      <c r="G128" s="22">
        <v>0.55200000000000005</v>
      </c>
      <c r="H128" s="22">
        <v>4.9800000000000004</v>
      </c>
    </row>
    <row r="129" spans="1:8" ht="15.75" thickBot="1">
      <c r="A129" s="18"/>
      <c r="B129" s="18" t="s">
        <v>46</v>
      </c>
      <c r="C129" s="24">
        <v>-0.05</v>
      </c>
      <c r="D129" s="20">
        <v>1.42</v>
      </c>
      <c r="E129" s="20">
        <v>5</v>
      </c>
      <c r="F129" s="24">
        <v>0.10100000000000001</v>
      </c>
      <c r="G129" s="24">
        <v>0.45900000000000002</v>
      </c>
      <c r="H129" s="24">
        <v>0.39400000000000002</v>
      </c>
    </row>
  </sheetData>
  <mergeCells count="1">
    <mergeCell ref="A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allometry model predictions</vt:lpstr>
      <vt:lpstr>regression parameters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ghood</dc:creator>
  <cp:lastModifiedBy>Greg</cp:lastModifiedBy>
  <dcterms:created xsi:type="dcterms:W3CDTF">2006-07-31T21:23:18Z</dcterms:created>
  <dcterms:modified xsi:type="dcterms:W3CDTF">2013-07-12T01:38:57Z</dcterms:modified>
</cp:coreProperties>
</file>